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_25.26\PCCM HK1_25.26\"/>
    </mc:Choice>
  </mc:AlternateContent>
  <bookViews>
    <workbookView xWindow="-110" yWindow="-110" windowWidth="19430" windowHeight="10430"/>
  </bookViews>
  <sheets>
    <sheet name="CN" sheetId="8" r:id="rId1"/>
  </sheets>
  <calcPr calcId="162913"/>
  <fileRecoveryPr repairLoad="1"/>
</workbook>
</file>

<file path=xl/calcChain.xml><?xml version="1.0" encoding="utf-8"?>
<calcChain xmlns="http://schemas.openxmlformats.org/spreadsheetml/2006/main">
  <c r="I20" i="8" l="1"/>
  <c r="I19" i="8"/>
  <c r="I18" i="8"/>
  <c r="I17" i="8"/>
  <c r="I16" i="8"/>
  <c r="I15" i="8"/>
  <c r="U74" i="8" l="1"/>
  <c r="U72" i="8" l="1"/>
  <c r="I72" i="8"/>
  <c r="I69" i="8"/>
  <c r="U69" i="8"/>
  <c r="U70" i="8"/>
  <c r="I73" i="8"/>
  <c r="U73" i="8" s="1"/>
  <c r="V69" i="8" l="1"/>
  <c r="I47" i="8" l="1"/>
  <c r="U47" i="8" s="1"/>
  <c r="V47" i="8" s="1"/>
  <c r="I48" i="8"/>
  <c r="I11" i="8" l="1"/>
  <c r="U11" i="8" s="1"/>
  <c r="V11" i="8" s="1"/>
  <c r="I12" i="8"/>
  <c r="U12" i="8" s="1"/>
  <c r="V12" i="8" s="1"/>
  <c r="I13" i="8"/>
  <c r="U13" i="8" s="1"/>
  <c r="V13" i="8" s="1"/>
  <c r="I14" i="8"/>
  <c r="U14" i="8" s="1"/>
  <c r="V14" i="8" s="1"/>
  <c r="U15" i="8"/>
  <c r="V15" i="8" s="1"/>
  <c r="U16" i="8"/>
  <c r="V16" i="8" s="1"/>
  <c r="U17" i="8"/>
  <c r="V17" i="8" s="1"/>
  <c r="U18" i="8"/>
  <c r="V18" i="8" s="1"/>
  <c r="U19" i="8"/>
  <c r="V19" i="8" s="1"/>
  <c r="U20" i="8"/>
  <c r="V20" i="8" s="1"/>
  <c r="I21" i="8"/>
  <c r="U21" i="8" s="1"/>
  <c r="V21" i="8" s="1"/>
  <c r="I22" i="8"/>
  <c r="U22" i="8" s="1"/>
  <c r="V22" i="8" s="1"/>
  <c r="I23" i="8"/>
  <c r="U23" i="8" s="1"/>
  <c r="V23" i="8" s="1"/>
  <c r="I24" i="8"/>
  <c r="U24" i="8" s="1"/>
  <c r="V24" i="8" s="1"/>
  <c r="I25" i="8"/>
  <c r="U25" i="8" s="1"/>
  <c r="V25" i="8" s="1"/>
  <c r="I26" i="8"/>
  <c r="U26" i="8" s="1"/>
  <c r="V26" i="8" s="1"/>
  <c r="I27" i="8"/>
  <c r="U27" i="8" s="1"/>
  <c r="V27" i="8" s="1"/>
  <c r="I28" i="8"/>
  <c r="U28" i="8" s="1"/>
  <c r="V28" i="8" s="1"/>
  <c r="I29" i="8"/>
  <c r="U29" i="8" s="1"/>
  <c r="V29" i="8" s="1"/>
  <c r="I30" i="8"/>
  <c r="U30" i="8" s="1"/>
  <c r="V30" i="8" s="1"/>
  <c r="I31" i="8"/>
  <c r="U31" i="8" s="1"/>
  <c r="V31" i="8" s="1"/>
  <c r="I32" i="8"/>
  <c r="U32" i="8" s="1"/>
  <c r="V32" i="8" s="1"/>
  <c r="I33" i="8"/>
  <c r="U33" i="8" s="1"/>
  <c r="V33" i="8" s="1"/>
  <c r="I34" i="8"/>
  <c r="U34" i="8" s="1"/>
  <c r="V34" i="8" s="1"/>
  <c r="I35" i="8"/>
  <c r="U35" i="8" s="1"/>
  <c r="V35" i="8" s="1"/>
  <c r="I36" i="8"/>
  <c r="U36" i="8" s="1"/>
  <c r="V36" i="8" s="1"/>
  <c r="I37" i="8"/>
  <c r="U37" i="8" s="1"/>
  <c r="V37" i="8" s="1"/>
  <c r="I38" i="8"/>
  <c r="U38" i="8" s="1"/>
  <c r="V38" i="8" s="1"/>
  <c r="I39" i="8"/>
  <c r="U39" i="8" s="1"/>
  <c r="V39" i="8" s="1"/>
  <c r="I40" i="8"/>
  <c r="U40" i="8" s="1"/>
  <c r="V40" i="8" s="1"/>
  <c r="I41" i="8"/>
  <c r="U41" i="8" s="1"/>
  <c r="V41" i="8" s="1"/>
  <c r="I42" i="8"/>
  <c r="U42" i="8" s="1"/>
  <c r="V42" i="8" s="1"/>
  <c r="I43" i="8"/>
  <c r="U43" i="8" s="1"/>
  <c r="V43" i="8" s="1"/>
  <c r="I44" i="8"/>
  <c r="U44" i="8" s="1"/>
  <c r="V44" i="8" s="1"/>
  <c r="I45" i="8"/>
  <c r="U45" i="8" s="1"/>
  <c r="V45" i="8" s="1"/>
  <c r="I46" i="8"/>
  <c r="U46" i="8" s="1"/>
  <c r="V46" i="8" s="1"/>
  <c r="U48" i="8"/>
  <c r="V48" i="8" s="1"/>
  <c r="I49" i="8"/>
  <c r="U49" i="8" s="1"/>
  <c r="V49" i="8" s="1"/>
  <c r="I50" i="8"/>
  <c r="U50" i="8" s="1"/>
  <c r="V50" i="8" s="1"/>
  <c r="I51" i="8"/>
  <c r="U51" i="8" s="1"/>
  <c r="V51" i="8" s="1"/>
  <c r="I52" i="8"/>
  <c r="U52" i="8" s="1"/>
  <c r="V52" i="8" s="1"/>
  <c r="I53" i="8"/>
  <c r="U53" i="8" s="1"/>
  <c r="V53" i="8" s="1"/>
  <c r="I54" i="8"/>
  <c r="U54" i="8" s="1"/>
  <c r="V54" i="8" s="1"/>
  <c r="I55" i="8"/>
  <c r="U55" i="8" s="1"/>
  <c r="V55" i="8" s="1"/>
  <c r="I56" i="8"/>
  <c r="U56" i="8" s="1"/>
  <c r="V56" i="8" s="1"/>
  <c r="I57" i="8"/>
  <c r="U57" i="8" s="1"/>
  <c r="V57" i="8" s="1"/>
  <c r="I58" i="8"/>
  <c r="U58" i="8" s="1"/>
  <c r="V58" i="8" s="1"/>
  <c r="I59" i="8"/>
  <c r="U59" i="8" s="1"/>
  <c r="V59" i="8" s="1"/>
  <c r="I60" i="8"/>
  <c r="U60" i="8" s="1"/>
  <c r="V60" i="8" s="1"/>
  <c r="I61" i="8"/>
  <c r="U61" i="8" s="1"/>
  <c r="V61" i="8" s="1"/>
  <c r="I62" i="8"/>
  <c r="U62" i="8" s="1"/>
  <c r="V62" i="8" s="1"/>
  <c r="I63" i="8"/>
  <c r="U63" i="8" s="1"/>
  <c r="V63" i="8" s="1"/>
  <c r="I64" i="8"/>
  <c r="U64" i="8" s="1"/>
  <c r="V64" i="8" s="1"/>
  <c r="I65" i="8"/>
  <c r="U65" i="8" s="1"/>
  <c r="V65" i="8" s="1"/>
  <c r="I66" i="8"/>
  <c r="U66" i="8" s="1"/>
  <c r="V66" i="8" s="1"/>
  <c r="I67" i="8"/>
  <c r="U67" i="8" s="1"/>
  <c r="I68" i="8"/>
  <c r="U68" i="8" s="1"/>
  <c r="I70" i="8"/>
  <c r="I71" i="8"/>
  <c r="U71" i="8" s="1"/>
  <c r="AA11" i="8" l="1"/>
  <c r="AM11" i="8" s="1"/>
  <c r="AA12" i="8"/>
  <c r="AM12" i="8" s="1"/>
  <c r="AA13" i="8"/>
  <c r="AM13" i="8" s="1"/>
  <c r="AA14" i="8"/>
  <c r="AM14" i="8" s="1"/>
  <c r="AA15" i="8"/>
  <c r="AM15" i="8" s="1"/>
  <c r="AA16" i="8"/>
  <c r="AM16" i="8" s="1"/>
  <c r="AA17" i="8"/>
  <c r="AM17" i="8" s="1"/>
  <c r="AA18" i="8"/>
  <c r="AM18" i="8" s="1"/>
  <c r="AA19" i="8"/>
  <c r="AM19" i="8" s="1"/>
  <c r="AA20" i="8"/>
  <c r="AM20" i="8" s="1"/>
  <c r="AA21" i="8"/>
  <c r="AM21" i="8" s="1"/>
  <c r="AA22" i="8"/>
  <c r="AM22" i="8" s="1"/>
  <c r="AA23" i="8"/>
  <c r="AM23" i="8" s="1"/>
  <c r="AA24" i="8"/>
  <c r="AM24" i="8" s="1"/>
  <c r="AA25" i="8"/>
  <c r="AM25" i="8" s="1"/>
  <c r="AA26" i="8"/>
  <c r="AM26" i="8" s="1"/>
  <c r="AA27" i="8"/>
  <c r="AM27" i="8" s="1"/>
  <c r="AA28" i="8"/>
  <c r="AM28" i="8" s="1"/>
  <c r="AA29" i="8"/>
  <c r="AM29" i="8" s="1"/>
  <c r="AA30" i="8"/>
  <c r="AM30" i="8" s="1"/>
  <c r="AA31" i="8"/>
  <c r="AM31" i="8" s="1"/>
  <c r="AA32" i="8"/>
  <c r="AM32" i="8" s="1"/>
  <c r="AA33" i="8"/>
  <c r="AM33" i="8" s="1"/>
  <c r="AA34" i="8"/>
  <c r="AM34" i="8" s="1"/>
  <c r="AA35" i="8"/>
  <c r="AM35" i="8" s="1"/>
  <c r="AA36" i="8"/>
  <c r="AM36" i="8" s="1"/>
  <c r="AA37" i="8"/>
  <c r="AM37" i="8" s="1"/>
  <c r="AA38" i="8"/>
  <c r="AM38" i="8" s="1"/>
  <c r="AA39" i="8"/>
  <c r="AM39" i="8" s="1"/>
  <c r="AA40" i="8"/>
  <c r="AM40" i="8" s="1"/>
  <c r="AA41" i="8"/>
  <c r="AM41" i="8" s="1"/>
  <c r="AA42" i="8"/>
  <c r="AM42" i="8" s="1"/>
  <c r="AA43" i="8"/>
  <c r="AM43" i="8" s="1"/>
  <c r="AA44" i="8"/>
  <c r="AM44" i="8" s="1"/>
  <c r="AA45" i="8"/>
  <c r="AM45" i="8" s="1"/>
  <c r="AA46" i="8"/>
  <c r="AM46" i="8" s="1"/>
  <c r="AA48" i="8"/>
  <c r="AM48" i="8" s="1"/>
  <c r="AA49" i="8"/>
  <c r="AM49" i="8" s="1"/>
  <c r="AA50" i="8"/>
  <c r="AM50" i="8" s="1"/>
  <c r="AA51" i="8"/>
  <c r="AM51" i="8" s="1"/>
  <c r="AA52" i="8"/>
  <c r="AM52" i="8" s="1"/>
  <c r="AA53" i="8"/>
  <c r="AM53" i="8" s="1"/>
  <c r="AA54" i="8"/>
  <c r="AM54" i="8" s="1"/>
  <c r="AA55" i="8"/>
  <c r="AM55" i="8" s="1"/>
  <c r="AA56" i="8"/>
  <c r="AM56" i="8" s="1"/>
  <c r="AA57" i="8"/>
  <c r="AM57" i="8" s="1"/>
  <c r="AA58" i="8"/>
  <c r="AM58" i="8" s="1"/>
  <c r="AA59" i="8"/>
  <c r="AM59" i="8" s="1"/>
  <c r="AA60" i="8"/>
  <c r="AM60" i="8" s="1"/>
  <c r="AA61" i="8"/>
  <c r="AM61" i="8" s="1"/>
  <c r="AA62" i="8"/>
  <c r="AM62" i="8" s="1"/>
  <c r="AA63" i="8"/>
  <c r="AM63" i="8" s="1"/>
  <c r="AA64" i="8"/>
  <c r="AM64" i="8" s="1"/>
  <c r="AA65" i="8"/>
  <c r="AM65" i="8" s="1"/>
  <c r="AA66" i="8"/>
  <c r="AM66" i="8" s="1"/>
  <c r="AA67" i="8"/>
  <c r="AM67" i="8" s="1"/>
  <c r="AA68" i="8"/>
  <c r="AM68" i="8" s="1"/>
  <c r="AA70" i="8"/>
  <c r="AM70" i="8" s="1"/>
  <c r="AA71" i="8"/>
  <c r="AM71" i="8" s="1"/>
  <c r="AA73" i="8"/>
  <c r="AM73" i="8" s="1"/>
  <c r="AT11" i="8" l="1"/>
  <c r="AT12" i="8"/>
  <c r="AT13" i="8"/>
  <c r="AT14" i="8"/>
  <c r="AT15" i="8"/>
  <c r="AT16" i="8"/>
  <c r="AT17" i="8"/>
  <c r="AT18" i="8"/>
  <c r="AT19" i="8"/>
  <c r="AT20" i="8"/>
  <c r="AT21" i="8"/>
  <c r="AT24" i="8"/>
  <c r="AT25" i="8"/>
  <c r="AT26" i="8"/>
  <c r="AT22" i="8"/>
  <c r="AS23" i="8"/>
  <c r="AT49" i="8" l="1"/>
  <c r="AS49" i="8"/>
  <c r="AU49" i="8" s="1"/>
  <c r="AP49" i="8" l="1"/>
  <c r="AP11" i="8"/>
  <c r="AQ11" i="8" s="1"/>
  <c r="AS11" i="8"/>
  <c r="AU11" i="8" s="1"/>
  <c r="AP13" i="8"/>
  <c r="AR13" i="8" s="1"/>
  <c r="AS13" i="8"/>
  <c r="AU13" i="8"/>
  <c r="AP14" i="8"/>
  <c r="AQ14" i="8" s="1"/>
  <c r="AS14" i="8"/>
  <c r="AU14" i="8" s="1"/>
  <c r="AP15" i="8"/>
  <c r="AQ15" i="8" s="1"/>
  <c r="AS15" i="8"/>
  <c r="AU15" i="8" s="1"/>
  <c r="AP16" i="8"/>
  <c r="AR16" i="8" s="1"/>
  <c r="AS16" i="8"/>
  <c r="AU16" i="8" s="1"/>
  <c r="AP17" i="8"/>
  <c r="AR17" i="8" s="1"/>
  <c r="AS17" i="8"/>
  <c r="AU17" i="8" s="1"/>
  <c r="AP18" i="8"/>
  <c r="AQ18" i="8" s="1"/>
  <c r="AS18" i="8"/>
  <c r="AU18" i="8" s="1"/>
  <c r="AP19" i="8"/>
  <c r="AQ19" i="8" s="1"/>
  <c r="AR19" i="8"/>
  <c r="AS19" i="8"/>
  <c r="AU19" i="8" s="1"/>
  <c r="AP20" i="8"/>
  <c r="AQ20" i="8" s="1"/>
  <c r="AS20" i="8"/>
  <c r="AU20" i="8" s="1"/>
  <c r="AP21" i="8"/>
  <c r="AQ21" i="8" s="1"/>
  <c r="AS21" i="8"/>
  <c r="AU21" i="8" s="1"/>
  <c r="AP27" i="8"/>
  <c r="AQ27" i="8" s="1"/>
  <c r="AS27" i="8"/>
  <c r="AT27" i="8"/>
  <c r="AP28" i="8"/>
  <c r="AR28" i="8" s="1"/>
  <c r="AS28" i="8"/>
  <c r="AT28" i="8"/>
  <c r="AU28" i="8" s="1"/>
  <c r="AP29" i="8"/>
  <c r="AQ29" i="8" s="1"/>
  <c r="AS29" i="8"/>
  <c r="AT29" i="8"/>
  <c r="AP30" i="8"/>
  <c r="AR30" i="8" s="1"/>
  <c r="AS30" i="8"/>
  <c r="AT30" i="8"/>
  <c r="AP31" i="8"/>
  <c r="AQ31" i="8" s="1"/>
  <c r="AS31" i="8"/>
  <c r="AT31" i="8"/>
  <c r="AU31" i="8"/>
  <c r="AP32" i="8"/>
  <c r="AR32" i="8" s="1"/>
  <c r="AS32" i="8"/>
  <c r="AT32" i="8"/>
  <c r="AP35" i="8"/>
  <c r="AQ35" i="8" s="1"/>
  <c r="AS35" i="8"/>
  <c r="AT35" i="8"/>
  <c r="AP36" i="8"/>
  <c r="AR36" i="8" s="1"/>
  <c r="AS36" i="8"/>
  <c r="AT36" i="8"/>
  <c r="AP37" i="8"/>
  <c r="AR37" i="8" s="1"/>
  <c r="AS37" i="8"/>
  <c r="AT37" i="8"/>
  <c r="AP38" i="8"/>
  <c r="AR38" i="8" s="1"/>
  <c r="AQ38" i="8"/>
  <c r="AS38" i="8"/>
  <c r="AT38" i="8"/>
  <c r="AP39" i="8"/>
  <c r="AQ39" i="8" s="1"/>
  <c r="AS39" i="8"/>
  <c r="AT39" i="8"/>
  <c r="AP40" i="8"/>
  <c r="AR40" i="8" s="1"/>
  <c r="AS40" i="8"/>
  <c r="AT40" i="8"/>
  <c r="AP41" i="8"/>
  <c r="AR41" i="8" s="1"/>
  <c r="AQ41" i="8"/>
  <c r="AS41" i="8"/>
  <c r="AT41" i="8"/>
  <c r="AP42" i="8"/>
  <c r="AR42" i="8" s="1"/>
  <c r="AS42" i="8"/>
  <c r="AT42" i="8"/>
  <c r="AP43" i="8"/>
  <c r="AQ43" i="8" s="1"/>
  <c r="AS43" i="8"/>
  <c r="AT43" i="8"/>
  <c r="AP44" i="8"/>
  <c r="AQ44" i="8" s="1"/>
  <c r="AS44" i="8"/>
  <c r="AT44" i="8"/>
  <c r="AP45" i="8"/>
  <c r="AQ45" i="8" s="1"/>
  <c r="AS45" i="8"/>
  <c r="AT45" i="8"/>
  <c r="AU45" i="8" s="1"/>
  <c r="AP48" i="8"/>
  <c r="AR48" i="8" s="1"/>
  <c r="AQ48" i="8"/>
  <c r="AS48" i="8"/>
  <c r="AT48" i="8"/>
  <c r="AP50" i="8"/>
  <c r="AR50" i="8" s="1"/>
  <c r="AS50" i="8"/>
  <c r="AT50" i="8"/>
  <c r="AP51" i="8"/>
  <c r="AR51" i="8" s="1"/>
  <c r="AS51" i="8"/>
  <c r="AT51" i="8"/>
  <c r="AP52" i="8"/>
  <c r="AQ52" i="8" s="1"/>
  <c r="AS52" i="8"/>
  <c r="AT52" i="8"/>
  <c r="AP53" i="8"/>
  <c r="AR53" i="8" s="1"/>
  <c r="AQ53" i="8"/>
  <c r="AS53" i="8"/>
  <c r="AT53" i="8"/>
  <c r="AP54" i="8"/>
  <c r="AQ54" i="8" s="1"/>
  <c r="AS54" i="8"/>
  <c r="AT54" i="8"/>
  <c r="AP55" i="8"/>
  <c r="AR55" i="8" s="1"/>
  <c r="AQ55" i="8"/>
  <c r="AS55" i="8"/>
  <c r="AT55" i="8"/>
  <c r="AU55" i="8" s="1"/>
  <c r="AP57" i="8"/>
  <c r="AQ57" i="8" s="1"/>
  <c r="AS57" i="8"/>
  <c r="AT57" i="8"/>
  <c r="AP58" i="8"/>
  <c r="AQ58" i="8" s="1"/>
  <c r="AR58" i="8"/>
  <c r="AS58" i="8"/>
  <c r="AP59" i="8"/>
  <c r="AQ59" i="8" s="1"/>
  <c r="AS59" i="8"/>
  <c r="AT59" i="8"/>
  <c r="AP60" i="8"/>
  <c r="AQ60" i="8" s="1"/>
  <c r="AS60" i="8"/>
  <c r="AT60" i="8"/>
  <c r="AP61" i="8"/>
  <c r="AQ61" i="8" s="1"/>
  <c r="AS61" i="8"/>
  <c r="AT61" i="8"/>
  <c r="AP62" i="8"/>
  <c r="AQ62" i="8" s="1"/>
  <c r="AR62" i="8"/>
  <c r="AS62" i="8"/>
  <c r="AT62" i="8"/>
  <c r="AP63" i="8"/>
  <c r="AR63" i="8" s="1"/>
  <c r="AS63" i="8"/>
  <c r="AT63" i="8"/>
  <c r="AP64" i="8"/>
  <c r="AQ64" i="8" s="1"/>
  <c r="AR64" i="8"/>
  <c r="AS64" i="8"/>
  <c r="AT64" i="8"/>
  <c r="AP67" i="8"/>
  <c r="AQ67" i="8" s="1"/>
  <c r="AS67" i="8"/>
  <c r="AT67" i="8"/>
  <c r="AU67" i="8" s="1"/>
  <c r="AP68" i="8"/>
  <c r="AR68" i="8" s="1"/>
  <c r="AS68" i="8"/>
  <c r="AT68" i="8"/>
  <c r="AP70" i="8"/>
  <c r="AR70" i="8" s="1"/>
  <c r="AS70" i="8"/>
  <c r="AT70" i="8"/>
  <c r="AU70" i="8" s="1"/>
  <c r="AP71" i="8"/>
  <c r="AQ71" i="8" s="1"/>
  <c r="AS71" i="8"/>
  <c r="AT71" i="8"/>
  <c r="AP73" i="8"/>
  <c r="AQ73" i="8" s="1"/>
  <c r="AS73" i="8"/>
  <c r="AT73" i="8"/>
  <c r="AS12" i="8"/>
  <c r="AA10" i="8"/>
  <c r="I10" i="8"/>
  <c r="AU51" i="8" l="1"/>
  <c r="AR44" i="8"/>
  <c r="AR73" i="8"/>
  <c r="AR31" i="8"/>
  <c r="AU48" i="8"/>
  <c r="AQ36" i="8"/>
  <c r="AU52" i="8"/>
  <c r="AQ16" i="8"/>
  <c r="AU43" i="8"/>
  <c r="AU42" i="8"/>
  <c r="AQ40" i="8"/>
  <c r="AQ13" i="8"/>
  <c r="AR45" i="8"/>
  <c r="AQ68" i="8"/>
  <c r="AQ51" i="8"/>
  <c r="AU35" i="8"/>
  <c r="AR71" i="8"/>
  <c r="AQ17" i="8"/>
  <c r="AQ63" i="8"/>
  <c r="AU59" i="8"/>
  <c r="AR39" i="8"/>
  <c r="AR15" i="8"/>
  <c r="AR11" i="8"/>
  <c r="AU53" i="8"/>
  <c r="AR27" i="8"/>
  <c r="AQ50" i="8"/>
  <c r="AU38" i="8"/>
  <c r="AU30" i="8"/>
  <c r="AU37" i="8"/>
  <c r="AR61" i="8"/>
  <c r="AU50" i="8"/>
  <c r="AQ42" i="8"/>
  <c r="AU39" i="8"/>
  <c r="AU36" i="8"/>
  <c r="AR43" i="8"/>
  <c r="AR35" i="8"/>
  <c r="AU71" i="8"/>
  <c r="AU73" i="8"/>
  <c r="AR18" i="8"/>
  <c r="AU63" i="8"/>
  <c r="AQ37" i="8"/>
  <c r="AU32" i="8"/>
  <c r="AU29" i="8"/>
  <c r="AU60" i="8"/>
  <c r="AR29" i="8"/>
  <c r="AQ32" i="8"/>
  <c r="AU61" i="8"/>
  <c r="AU68" i="8"/>
  <c r="AS10" i="8"/>
  <c r="U10" i="8"/>
  <c r="V10" i="8" s="1"/>
  <c r="AM10" i="8"/>
  <c r="AT10" i="8"/>
  <c r="AU41" i="8"/>
  <c r="AQ70" i="8"/>
  <c r="AU54" i="8"/>
  <c r="AR54" i="8"/>
  <c r="AQ28" i="8"/>
  <c r="AR20" i="8"/>
  <c r="AR59" i="8"/>
  <c r="AU44" i="8"/>
  <c r="AQ30" i="8"/>
  <c r="AU27" i="8"/>
  <c r="AR14" i="8"/>
  <c r="AU40" i="8"/>
  <c r="AU57" i="8"/>
  <c r="AU64" i="8"/>
  <c r="AR67" i="8"/>
  <c r="AU62" i="8"/>
  <c r="AR60" i="8"/>
  <c r="AR52" i="8"/>
  <c r="AR57" i="8"/>
  <c r="AR21" i="8"/>
  <c r="AP10" i="8"/>
  <c r="AR10" i="8" s="1"/>
  <c r="AP12" i="8"/>
  <c r="AQ12" i="8" s="1"/>
  <c r="AR49" i="8"/>
  <c r="AQ49" i="8"/>
  <c r="AU12" i="8"/>
  <c r="AU10" i="8" l="1"/>
  <c r="AQ10" i="8"/>
  <c r="AR12" i="8"/>
  <c r="AT4" i="8"/>
  <c r="AS4" i="8"/>
  <c r="AT23" i="8" l="1"/>
  <c r="AT66" i="8"/>
  <c r="AP66" i="8"/>
  <c r="AS66" i="8"/>
  <c r="AT65" i="8"/>
  <c r="AP65" i="8"/>
  <c r="AS65" i="8"/>
  <c r="AS26" i="8"/>
  <c r="AU26" i="8" s="1"/>
  <c r="AP26" i="8"/>
  <c r="AP25" i="8"/>
  <c r="AS25" i="8"/>
  <c r="AP24" i="8"/>
  <c r="AS24" i="8"/>
  <c r="AP23" i="8"/>
  <c r="AS22" i="8"/>
  <c r="AU22" i="8" s="1"/>
  <c r="AP22" i="8"/>
  <c r="AU66" i="8" l="1"/>
  <c r="AU23" i="8"/>
  <c r="AT7" i="8"/>
  <c r="AQ66" i="8"/>
  <c r="AR66" i="8"/>
  <c r="AU65" i="8"/>
  <c r="AR65" i="8"/>
  <c r="AQ65" i="8"/>
  <c r="AQ26" i="8"/>
  <c r="AR26" i="8"/>
  <c r="AQ25" i="8"/>
  <c r="AR25" i="8"/>
  <c r="AU25" i="8"/>
  <c r="AQ24" i="8"/>
  <c r="AR24" i="8"/>
  <c r="AU24" i="8"/>
  <c r="AR23" i="8"/>
  <c r="AQ23" i="8"/>
  <c r="AR22" i="8"/>
  <c r="AQ22" i="8"/>
  <c r="AT46" i="8" l="1"/>
  <c r="AS46" i="8"/>
  <c r="AP46" i="8"/>
  <c r="AU46" i="8" l="1"/>
  <c r="AR46" i="8"/>
  <c r="AQ46" i="8"/>
  <c r="AT34" i="8" l="1"/>
  <c r="AP34" i="8"/>
  <c r="AS34" i="8"/>
  <c r="AT33" i="8"/>
  <c r="AP33" i="8"/>
  <c r="AS33" i="8"/>
  <c r="AU34" i="8" l="1"/>
  <c r="AQ34" i="8"/>
  <c r="AR34" i="8"/>
  <c r="AQ33" i="8"/>
  <c r="AR33" i="8"/>
  <c r="AU33" i="8"/>
  <c r="AT56" i="8" l="1"/>
  <c r="AP56" i="8"/>
  <c r="AS56" i="8"/>
  <c r="AU56" i="8" l="1"/>
  <c r="AS7" i="8"/>
  <c r="AU7" i="8" s="1"/>
  <c r="AQ56" i="8"/>
  <c r="AR56" i="8"/>
  <c r="L58" i="8" l="1"/>
  <c r="AT58" i="8"/>
  <c r="AU58" i="8"/>
</calcChain>
</file>

<file path=xl/comments1.xml><?xml version="1.0" encoding="utf-8"?>
<comments xmlns="http://schemas.openxmlformats.org/spreadsheetml/2006/main">
  <authors>
    <author>User</author>
  </authors>
  <commentList>
    <comment ref="A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<sst xmlns="http://schemas.openxmlformats.org/spreadsheetml/2006/main" count="585" uniqueCount="414">
  <si>
    <t>STT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</si>
  <si>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</si>
  <si>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</si>
  <si>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</si>
  <si>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</si>
  <si>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</si>
  <si>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</si>
  <si>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</si>
  <si>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</si>
  <si>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</si>
  <si>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</si>
  <si>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</si>
  <si>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</si>
  <si>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</si>
  <si>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</si>
  <si>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</si>
  <si>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</si>
  <si>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</si>
  <si>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</si>
  <si>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</si>
  <si>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</si>
  <si>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</si>
  <si>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</si>
  <si>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</si>
  <si>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</si>
  <si>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</si>
  <si>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</si>
  <si>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</si>
  <si>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</si>
  <si>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</si>
  <si>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</si>
  <si>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</si>
  <si>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</si>
  <si>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</si>
  <si>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</si>
  <si>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</si>
  <si>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</si>
  <si>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</si>
  <si>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</si>
  <si>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</si>
  <si>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</si>
  <si>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</si>
  <si>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</si>
  <si>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</si>
  <si>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</si>
  <si>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</si>
  <si>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</si>
  <si>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</si>
  <si>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</si>
  <si>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</si>
  <si>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</si>
  <si>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</si>
  <si>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</si>
  <si>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</si>
  <si>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</si>
  <si>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</si>
  <si>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</si>
  <si>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</si>
  <si>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</si>
  <si>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</si>
  <si>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</si>
  <si>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</si>
  <si>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</si>
  <si>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</si>
  <si>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</si>
  <si>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TIẾNG ANH</t>
  </si>
  <si>
    <t>MÔN CÔNG NGHỆ</t>
  </si>
  <si>
    <t>Phó Hiệu trưởng</t>
  </si>
  <si>
    <t>Phạm Thị Thanh Giang</t>
  </si>
  <si>
    <t>Võ Thị Kiều Trang</t>
  </si>
  <si>
    <t>Mã Thành Thái</t>
  </si>
  <si>
    <t>Môn học lựa chọn (04 môn)</t>
  </si>
  <si>
    <t>Lý, Hóa, Sinh, Tin học</t>
  </si>
  <si>
    <t>Toán, Lý, Hóa</t>
  </si>
  <si>
    <t>10A1, 10A2</t>
  </si>
  <si>
    <t>Toán, Hóa, Sinh</t>
  </si>
  <si>
    <t>Văn, Sử, Địa</t>
  </si>
  <si>
    <t>10C1, 10C2</t>
  </si>
  <si>
    <t>10C3</t>
  </si>
  <si>
    <t>Hóa, Sinh,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</si>
  <si>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</si>
  <si>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</si>
  <si>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</si>
  <si>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</si>
  <si>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</si>
  <si>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</si>
  <si>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</si>
  <si>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</si>
  <si>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</si>
  <si>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</si>
  <si>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</si>
  <si>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</si>
  <si>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</si>
  <si>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</si>
  <si>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</si>
  <si>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</si>
  <si>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</si>
  <si>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</si>
  <si>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</si>
  <si>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</si>
  <si>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</si>
  <si>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</si>
  <si>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</si>
  <si>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</si>
  <si>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</si>
  <si>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</si>
  <si>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t>Kiêm nhiệm</t>
  </si>
  <si>
    <t>Môn học có Chuyên đề học tập lựa chọn (03 cụm CĐ)</t>
  </si>
  <si>
    <t>12A1, 12A2</t>
  </si>
  <si>
    <t>12C1, 12C2</t>
  </si>
  <si>
    <t>12C3</t>
  </si>
  <si>
    <t>Hiệu trưởng</t>
  </si>
  <si>
    <t>Khối 10</t>
  </si>
  <si>
    <t>Khối 11</t>
  </si>
  <si>
    <t>Khối 12</t>
  </si>
  <si>
    <t xml:space="preserve">                       Hợp đồng theo NĐ 111: 02 bảo vệ.</t>
  </si>
  <si>
    <t>HIỆU TRƯỞNG</t>
  </si>
  <si>
    <t>TPCM</t>
  </si>
  <si>
    <t>MÔN GDTC</t>
  </si>
  <si>
    <t>MÔN GDQP-AN</t>
  </si>
  <si>
    <t>10a1: Tiến</t>
  </si>
  <si>
    <t>10a2: Giang</t>
  </si>
  <si>
    <t>10c3: Thọ</t>
  </si>
  <si>
    <t>11a2: Thủy</t>
  </si>
  <si>
    <t xml:space="preserve">11a3: Thảo </t>
  </si>
  <si>
    <t>11a5: Tr. An</t>
  </si>
  <si>
    <t>11c1: Khoa</t>
  </si>
  <si>
    <t>11c3: Vy</t>
  </si>
  <si>
    <t>12a1: T. Phương</t>
  </si>
  <si>
    <t>12b1: Ngân</t>
  </si>
  <si>
    <t>12b2: Hà</t>
  </si>
  <si>
    <t>12c1: Xuân</t>
  </si>
  <si>
    <t>12c2: Thoa</t>
  </si>
  <si>
    <t>12c3: Quân</t>
  </si>
  <si>
    <t>10b1: Tràng</t>
  </si>
  <si>
    <t>10b2: Phong</t>
  </si>
  <si>
    <t>10B1, 10B2</t>
  </si>
  <si>
    <t>11A3, 11A4</t>
  </si>
  <si>
    <t>11A5</t>
  </si>
  <si>
    <t>Sắp xếp các môn học lớp 12</t>
  </si>
  <si>
    <t>Sắp xếp các môn học lớp 10</t>
  </si>
  <si>
    <t>Sắp xếp các môn học lớp 11</t>
  </si>
  <si>
    <t>Lý, Hoá, Địa, GD KT&amp;PL</t>
  </si>
  <si>
    <t>Lý, Hóa, Tin, Công nghệ (TK)</t>
  </si>
  <si>
    <r>
      <t>Lý, Hóa, Sinh, Công nghệ</t>
    </r>
    <r>
      <rPr>
        <sz val="11"/>
        <rFont val="Times New Roman"/>
        <family val="1"/>
      </rPr>
      <t xml:space="preserve"> (TT)</t>
    </r>
  </si>
  <si>
    <r>
      <t xml:space="preserve">Lý, Hóa, Sinh, Công nghệ </t>
    </r>
    <r>
      <rPr>
        <sz val="11"/>
        <rFont val="Times New Roman"/>
        <family val="1"/>
      </rPr>
      <t>(TT)</t>
    </r>
  </si>
  <si>
    <t>Lý, Hóa, Sinh, Công nghệ (TK)</t>
  </si>
  <si>
    <t>121B1, 12B2, 12B3</t>
  </si>
  <si>
    <t>TS tiết</t>
  </si>
  <si>
    <t>MÔN GD KT- PL</t>
  </si>
  <si>
    <t>Số tiết dạy BD HSG (1t dạy trực tiếp=1t quy đổi)</t>
  </si>
  <si>
    <t>Số tiết BD Hội thao quốc phòng (1t dạy trực tiếp=1t quy đổi)</t>
  </si>
  <si>
    <t>Số tiết BD  Hội khỏe PĐ (1t dạy trực tiếp=1t quy đổi)</t>
  </si>
  <si>
    <t>Số tiết BD KHKT (1t dạy trực tiếp=1t quy đổi)</t>
  </si>
  <si>
    <t xml:space="preserve">Số tiết BGK chấm thi cấp trường (1t dạy trực tiếp=1t quy đổi)  </t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</si>
  <si>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HK2</t>
    </r>
  </si>
  <si>
    <r>
      <t xml:space="preserve">Phân công chuyên môn (Dạy lớp)- </t>
    </r>
    <r>
      <rPr>
        <b/>
        <sz val="16"/>
        <color rgb="FFFF0000"/>
        <rFont val="Times New Roman"/>
        <family val="1"/>
      </rPr>
      <t>HK1</t>
    </r>
  </si>
  <si>
    <t>Giáo dục địa phương</t>
  </si>
  <si>
    <t>Trải nghiệm HN</t>
  </si>
  <si>
    <t>Công tác chủ nhiệm</t>
  </si>
  <si>
    <t>Ôn thi TN THPT HK1</t>
  </si>
  <si>
    <t>Số tiết quy đổi HK1</t>
  </si>
  <si>
    <t>Số tiết quy đổi HK2</t>
  </si>
  <si>
    <t>Cộng số tiết dạy lớp và kiêm nhiệm/ tuần</t>
  </si>
  <si>
    <t>Tổng số tiết/ tuần</t>
  </si>
  <si>
    <t>DẠY LỚP VÀ KIÊM NHIỆM HỌC KỲ 2</t>
  </si>
  <si>
    <t>PC lớp dạy Giáo dục địa phương</t>
  </si>
  <si>
    <t>Dạy lớp (Môn dạy, HĐTNHN)</t>
  </si>
  <si>
    <r>
      <rPr>
        <sz val="12"/>
        <rFont val="Times New Roman"/>
        <family val="1"/>
      </rPr>
      <t>Tin, Địa, GD KT&amp;PL, Công nghệ</t>
    </r>
    <r>
      <rPr>
        <sz val="11"/>
        <rFont val="Times New Roman"/>
        <family val="1"/>
      </rPr>
      <t xml:space="preserve"> (TK)</t>
    </r>
  </si>
  <si>
    <t xml:space="preserve">PC lớp dạy ôn thi TN THPT HK1 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</si>
  <si>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06 lớp, GDTX 01 lớp.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</si>
  <si>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</si>
  <si>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07 lớp, GDTX 01 lớp.</t>
    </r>
  </si>
  <si>
    <t>CN 10B1 (4); tổ phó (1)</t>
  </si>
  <si>
    <t>CN 10A2(4); TTCM(3)</t>
  </si>
  <si>
    <t>CN10A2(4) TTCM(3)</t>
  </si>
  <si>
    <t>11A5(3), 11C1(3), 11C2(3), 12A2(3),12B1(3)</t>
  </si>
  <si>
    <t>CN 11C1(4)</t>
  </si>
  <si>
    <t>11A5(3),11C1(3), 11C2(3),12A2(3),12B1(3)</t>
  </si>
  <si>
    <t>CN 12C2(4)</t>
  </si>
  <si>
    <t>11A1(3), 11A2(3), 11A3(3), 11A4(3), 12C1(3)</t>
  </si>
  <si>
    <t>CN 11A2(4)</t>
  </si>
  <si>
    <t>TTCM</t>
  </si>
  <si>
    <t>CN 12B2</t>
  </si>
  <si>
    <t>Tin: 12A1(2), 12A2(2), 12C3(2), 11A1(2), 11A2(2), 11A5(2)</t>
  </si>
  <si>
    <t>Tin: 10A1(2), 10A2(2), 10C1(2), 10C2(2), 10C3(2), 11C3(2)</t>
  </si>
  <si>
    <t>CN 10C3(4)
TPCM(1)</t>
  </si>
  <si>
    <t>10B1(2),10B2(2),11A4(2),11A5(2),12A1(2),12A2(2),12B3(2)</t>
  </si>
  <si>
    <t>TTCM(3)</t>
  </si>
  <si>
    <t>10C1(2),10C2(2),11A2(2),11A3(2)12B1(2),12B2(2)</t>
  </si>
  <si>
    <t>10A1(2),10A2(2),11A1(2),11C1(2)11C2(2),12C1(2),12C2(2)</t>
  </si>
  <si>
    <t>CN 10A1(4)</t>
  </si>
  <si>
    <t>10A1(1),10A2(1),10B1(1),10B2(1),10C1(1),10C2(1),11A1(1),11A2(1),11A3(1),11A4(1),11A5(1),11C1(1),11C2(1),12A1(1),12A2(1),12B1(1),12B2(1),12B3(1),12C1(1),12C2(1)</t>
  </si>
  <si>
    <t>TTCM (3)</t>
  </si>
  <si>
    <t>Cống hiến 
02 tiết chấm giám khảo</t>
  </si>
  <si>
    <t>10C1 (3), 10C2 (3), 10C3 (3), 11C2 (3), 12C2 (3)</t>
  </si>
  <si>
    <t>TPCM (1)</t>
  </si>
  <si>
    <t>12C2 (2)</t>
  </si>
  <si>
    <t>TPCM(1)</t>
  </si>
  <si>
    <t xml:space="preserve">
12C2 (2)</t>
  </si>
  <si>
    <t>CN 12C3 (4)</t>
  </si>
  <si>
    <t>12C1 (2), 
12C3 (2)</t>
  </si>
  <si>
    <t>11C3 (4), 11A4 (3)</t>
  </si>
  <si>
    <t>PHT (13)</t>
  </si>
  <si>
    <t>Cống hiến 
01 tiết chính khoá/01 tuần và tiết chấm giám khảo</t>
  </si>
  <si>
    <t>Công việc kiêm nhiệm (TTCM, TPCM, BTĐTN, P.BTĐTN, CTCĐ, PCTCĐ, BCHCĐ, TTCĐ, TTND, TV, TB, VN, TDTT, C.Nhiệm lớp, TVTL...)</t>
  </si>
  <si>
    <t>Học TCCT</t>
  </si>
  <si>
    <t>C.Nhiệm 12C1 (4)</t>
  </si>
  <si>
    <t>C.Nhiệm 11A3 (4)</t>
  </si>
  <si>
    <t>C.Nhiệm 12B1 (4)</t>
  </si>
  <si>
    <t>10C3 (2),
11C1 (2),
11C2 (2),
11C3 (2)</t>
  </si>
  <si>
    <t>11C3 (4)</t>
  </si>
  <si>
    <t>Cả năm: 
- 107 tiết</t>
  </si>
  <si>
    <t>12B1(2)</t>
  </si>
  <si>
    <t>12A1,A2(2), 12B2(2),</t>
  </si>
  <si>
    <t>12B3(2)</t>
  </si>
  <si>
    <t>TVTL(4)</t>
  </si>
  <si>
    <t>11A1(3), 11A2(3), 11A3(3), 11A5(3), 12B1(3)</t>
  </si>
  <si>
    <t>11A4(3), 11C1(2), 11C2(2), 12A1(3),12A2(3), 12B2(3)</t>
  </si>
  <si>
    <t>10A1(3), 10A2(3), 10B1(3), 10B2(3), 12B3(3), 12C1(2), 12C2(2)</t>
  </si>
  <si>
    <t>Cẩm Quyên</t>
  </si>
  <si>
    <t>Võ Thị Tuyết Ngân</t>
  </si>
  <si>
    <t>10B1 (3), 12B1 (3), 12B2 (3), 12B3 (3)</t>
  </si>
  <si>
    <t>12A1 12B2 12B3(2), 12B1 (2)</t>
  </si>
  <si>
    <t>TV (3)</t>
  </si>
  <si>
    <t>CN 11A1 (4)</t>
  </si>
  <si>
    <t>12A2,12B</t>
  </si>
  <si>
    <t>12A1,12C2</t>
  </si>
  <si>
    <t>Toán: 12B2, 12C1</t>
  </si>
  <si>
    <t>Toán: 12A2, 12B3</t>
  </si>
  <si>
    <t>Toán: 12A1, 12C2</t>
  </si>
  <si>
    <t>Toán: 12B1, 12C3</t>
  </si>
  <si>
    <t>C.Nhiệm 11C2 (4)</t>
  </si>
  <si>
    <t xml:space="preserve"> 12A2</t>
  </si>
  <si>
    <t>12A2</t>
  </si>
  <si>
    <t xml:space="preserve"> 12A1</t>
  </si>
  <si>
    <t>CN 12A1, TKHĐ</t>
  </si>
  <si>
    <t>12A1</t>
  </si>
  <si>
    <t>12B2</t>
  </si>
  <si>
    <t>CN 10C1: Phó BT</t>
  </si>
  <si>
    <t>HĐ trải nghiệm- HN</t>
  </si>
  <si>
    <t>PC lớp</t>
  </si>
  <si>
    <t>Dạy lớp (Môn dạy)</t>
  </si>
  <si>
    <t xml:space="preserve">T1-6, </t>
  </si>
  <si>
    <t>T7-16</t>
  </si>
  <si>
    <t>T17,18</t>
  </si>
  <si>
    <t>TS tiết tăng HK1</t>
  </si>
  <si>
    <t>TS tiết tăng HK2</t>
  </si>
  <si>
    <t>TS tiết tăng CN</t>
  </si>
  <si>
    <t>Số tiết /tuần</t>
  </si>
  <si>
    <t>Dạy ôn TN</t>
  </si>
  <si>
    <t>HT (15)</t>
  </si>
  <si>
    <t>12A2(3)</t>
  </si>
  <si>
    <t>10A2(3),  11A4(3), 11C1(2), 11C2(2), 12A2(3),</t>
  </si>
  <si>
    <t>11C2(3), 12A1(3)</t>
  </si>
  <si>
    <t>11A3(3), 11A4(3)</t>
  </si>
  <si>
    <t xml:space="preserve">10A1(3), 10B2(2), 10C1(2), 10C2(2), 11A2(3); </t>
  </si>
  <si>
    <t>12B2(3)</t>
  </si>
  <si>
    <t>10C1(3)</t>
  </si>
  <si>
    <t>12C3 (3)</t>
  </si>
  <si>
    <t>TrNHN: 2 lớp</t>
  </si>
  <si>
    <t>12B1 (3)</t>
  </si>
  <si>
    <t xml:space="preserve">10B1(2), 10B2 (2), 11A3(2), 11A4(2); </t>
  </si>
  <si>
    <t>10B1(3), 10B2(3)</t>
  </si>
  <si>
    <t xml:space="preserve">11A5(2), 11C3 (2), 12B1(2), 12B2(2), 12B3(2), </t>
  </si>
  <si>
    <t>11A5(3)</t>
  </si>
  <si>
    <t>11C1 (3), 11C3 (3)</t>
  </si>
  <si>
    <t>CN 11A5 (4), TB (3)</t>
  </si>
  <si>
    <t>10A2 (3)</t>
  </si>
  <si>
    <t>10C3 (3)</t>
  </si>
  <si>
    <t>11A1 (3)</t>
  </si>
  <si>
    <t>11A2 (3)</t>
  </si>
  <si>
    <t>12B3 (3), 12C1 (3)</t>
  </si>
  <si>
    <t>10A1 (3)</t>
  </si>
  <si>
    <t xml:space="preserve">10B1(2), 11A3(3), 12A1(3), 12C3(2), </t>
  </si>
  <si>
    <t xml:space="preserve">11A1(3), 11A5(3), 12B1(2),12B2(2), 12B3(2),   </t>
  </si>
  <si>
    <t xml:space="preserve">11C1 (3), 11C3 (3), 12C1 (3), 12C3 (3); </t>
  </si>
  <si>
    <t>11A5(2), 11C3 (2), 12B1(2), 12B2(2), 12B3(2),</t>
  </si>
  <si>
    <t xml:space="preserve">11A1 (2), 11A2 (2), 12A1 (2), 12A2 (2), 12C1 (2), 12C2 (2), </t>
  </si>
  <si>
    <t>10b2: Quyên</t>
  </si>
  <si>
    <t>11a4: Phong</t>
  </si>
  <si>
    <t>12a2: Trân</t>
  </si>
  <si>
    <t>12b3: Nhàn</t>
  </si>
  <si>
    <t>10c1: GV Lý-Tin (Hải)</t>
  </si>
  <si>
    <t>CN 12A1 (4); TKHĐ (2)</t>
  </si>
  <si>
    <t>CN 12B2 (4)</t>
  </si>
  <si>
    <t>CN 11A4 (4); TP (1)</t>
  </si>
  <si>
    <t>CN 11A5, TB (3)</t>
  </si>
  <si>
    <t>CN 12A2(4)
CNTT(3)</t>
  </si>
  <si>
    <t xml:space="preserve">10A1 (2), 10A2 (2), 10B2 (3), 11A3 (2), 11A4 (2), </t>
  </si>
  <si>
    <t>10b1: Phong</t>
  </si>
  <si>
    <t>11a2: Thu</t>
  </si>
  <si>
    <t>11a3: Khanh</t>
  </si>
  <si>
    <t>11a4: Khanh</t>
  </si>
  <si>
    <t>11a5: An</t>
  </si>
  <si>
    <t>12a2: Tâm</t>
  </si>
  <si>
    <t>12b1: Triều</t>
  </si>
  <si>
    <t>12b3: Đào</t>
  </si>
  <si>
    <t>12c1: Đào</t>
  </si>
  <si>
    <t>10A1(3), 10A2(3), 10B1(3), 12B2(3),12B3(3)</t>
  </si>
  <si>
    <t>10B2(3), 10C1(3), 10C2(3), 12A1(3),12C2(3)</t>
  </si>
  <si>
    <t>10A1 (3) ,10A2(3)10B1(3),12B2(3)</t>
  </si>
  <si>
    <t>10B2(3), 10C1(3),10C2(3), 12A1(3), 12C2(3)</t>
  </si>
  <si>
    <t>12B2 (3), 10A2 (3), 10B1 (3), 10B2 (3), 10C1 (4), 10C2 (4)</t>
  </si>
  <si>
    <t>Trương Thị Lài</t>
  </si>
  <si>
    <t>Võ Nguyên Thạch</t>
  </si>
  <si>
    <t>CN 10C1 (4); TVTL (4)</t>
  </si>
  <si>
    <t>10C1 (2), 10C2 (2),10C3 (2),
11C1 (2), 11C2 (2), 11C3 (2); 
12C1 (2), 12C2 (2), 12C3 (2)</t>
  </si>
  <si>
    <t>Toán: 10A1 (4), 10A2 (4), 10C1 (3),10C2 (3), 10C3 (3), 11A5 (4), 11C3 (3)</t>
  </si>
  <si>
    <t>TPCM (1).</t>
  </si>
  <si>
    <t>Toán: 11A4 (4), 12B2 (4), 12C1(3).</t>
  </si>
  <si>
    <t>Toán: 12A2 (4), 12B3(4).</t>
  </si>
  <si>
    <t>C.Nhiệm 12A2 (4), P.BTĐTN (6)</t>
  </si>
  <si>
    <t>Toán: 11A3(4), 11C1(3), 12A1 (4), 12C2(3).</t>
  </si>
  <si>
    <t>Toán: 11A2(4), 12B1 (4), 12C3(3).</t>
  </si>
  <si>
    <t>Toán: 10A3(4), 10A4 (4), 11A1 (4), 11C2(3).</t>
  </si>
  <si>
    <t>Huỳnh Văn Minh</t>
  </si>
  <si>
    <t>Thúy Hồng</t>
  </si>
  <si>
    <t>Thùy Ngân</t>
  </si>
  <si>
    <t>11A1(3), 11A2(3), 11A3(3), 11A4(3),12B3(3), 12C1(3)</t>
  </si>
  <si>
    <t>12B2, 12C1</t>
  </si>
  <si>
    <t>12A2, 12B3</t>
  </si>
  <si>
    <t>12A1, 12C2</t>
  </si>
  <si>
    <t>12B1, 12C3</t>
  </si>
  <si>
    <t>11a1: Lài</t>
  </si>
  <si>
    <t>11c2: Thạch</t>
  </si>
  <si>
    <t>10a2: Tràng</t>
  </si>
  <si>
    <t>10c1: GV lý (Tân)</t>
  </si>
  <si>
    <t>10c2: En</t>
  </si>
  <si>
    <t>11c1: En</t>
  </si>
  <si>
    <t>11c2: Thọ</t>
  </si>
  <si>
    <t>11c3: Trân</t>
  </si>
  <si>
    <t>12c2: Lài</t>
  </si>
  <si>
    <t>11C3(3)</t>
  </si>
  <si>
    <t>10c2: Khanh</t>
  </si>
  <si>
    <t>12A1,A2(2); 12B2(2),</t>
  </si>
  <si>
    <t>B1+A2+ B2+ B3</t>
  </si>
  <si>
    <t>12A1+12C2</t>
  </si>
  <si>
    <t>12A2+ B1+ B2+B3+ C1</t>
  </si>
  <si>
    <t>Cần Đước, ngày   08 tháng  9 năm 2025</t>
  </si>
  <si>
    <r>
      <t xml:space="preserve">Ôn thi TN THPT HK1 </t>
    </r>
    <r>
      <rPr>
        <sz val="8"/>
        <rFont val="Times New Roman"/>
        <family val="1"/>
      </rPr>
      <t>(10 tuần- bắt đầu từ tuần 8)</t>
    </r>
  </si>
  <si>
    <t>DẠY LỚP VÀ KIÊM NHIỆM HK1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</si>
  <si>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45; trong đó: CBQL: 03; GV: 39; Nhân viên: 03, </t>
    </r>
  </si>
  <si>
    <t>Lê Thị Trúc Linh</t>
  </si>
  <si>
    <t>Vật lý_Tin</t>
  </si>
  <si>
    <t>11C1(3)</t>
  </si>
  <si>
    <t>SỞ GIÁO DỤC VÀ ĐÀO TẠO TÂY NINH</t>
  </si>
  <si>
    <t xml:space="preserve"> 12B2 (2), 12B1+B3 (2)</t>
  </si>
  <si>
    <t xml:space="preserve">11A1(2), 11A2(2), 12A1(2), 12A2(2), 12C1(2), 12C2(2) </t>
  </si>
  <si>
    <t xml:space="preserve">10A1(2), 10A2(2), 10B2(2), 11A3 (2), 11A4 (2); CĐ Sinh: 10B2(1)   </t>
  </si>
  <si>
    <t>10B1(2), 12B1(2), 12B2(2), 12B3(2); CĐ Sinh: 10B1(1), 12B1(1), 12B2(1), 12B3(1)</t>
  </si>
  <si>
    <t>Hóa: 11A1(2), 11A2(2), 11A3(2), 11A5(2), 12B1(2); CĐ Hóa: 11A1(1), 11A2(1), 11A3(1), 11A5(1), 12B1(1)</t>
  </si>
  <si>
    <t>Hóa: 11A4(2), 11C1(2), 11C2(2), 12A1(2),12A2(2), 12B2(2);                                CĐ Hóa: 11A4(1), 12A1(1), 12A2(1), 12B2(1)</t>
  </si>
  <si>
    <t>Hóa: 10A1(2), 10A2(2), 10B1(2), 10B2(2), 12B3(2), 12C1(2), 12C2(2);                CĐ Hóa: 10A1(1), 10A2(1), 10B1(1), 10B2(1), 12B3(1)</t>
  </si>
  <si>
    <r>
      <t xml:space="preserve">10A2 (1), 10B1 (1), 10B2 (1), 10C1 (1), 10C2 (1), 10C3 (1) từ tuần 1 đến 5; </t>
    </r>
    <r>
      <rPr>
        <sz val="10"/>
        <color rgb="FFFF0000"/>
        <rFont val="Times New Roman"/>
        <family val="1"/>
      </rPr>
      <t>10A1 (1) từ tuần 13 đến 17, 11C3 (1) từ tuần 8 đến 14</t>
    </r>
  </si>
  <si>
    <t>PBT</t>
  </si>
  <si>
    <t xml:space="preserve">11C2 (3); 10C2 (3); </t>
  </si>
  <si>
    <t>BTĐ(12)</t>
  </si>
  <si>
    <t>12A2 (3), 12B1 (3), 12B3 (3), 11A3 (3), 11C1 (4)</t>
  </si>
  <si>
    <t>12C1 (4), 12C2 (4), 11A2 (3), 11A5 (3), 11C2 (4)</t>
  </si>
  <si>
    <t>12A1 (3), 12C3 (4), 10A1 (3), 10C3 (4), 11A1 (3)</t>
  </si>
  <si>
    <t>12A2 (2), 
12B1  (2), 12B3 (2)</t>
  </si>
  <si>
    <t>12B2 (2)</t>
  </si>
  <si>
    <t>12C1 (2), 
12C2 (2)</t>
  </si>
  <si>
    <t>12A1 (2), 12C3 (2)</t>
  </si>
  <si>
    <t>10C1 (2), 10C3 (2), 12C2 (2). CĐ Địa: 10C1 (1), 10C3 (1),  12C2 (1).</t>
  </si>
  <si>
    <t>12A1 (1)  từ tuần 5 đến 7</t>
  </si>
  <si>
    <t xml:space="preserve"> 11A1 (1), 11A2 (1), 11A3 (1), 11A4 (1), 11A5 (1), 11C1 (1), 11C2 (1) từ tuần 8 đến 14; 12A2 (1), 12B1 (1), 12B2 (1), 12B3 (1), 12C1 (1), 12C2 (1), 12C3 (1) từ tuần 1 đến 7</t>
  </si>
  <si>
    <t>11C1 (2), 12C1 (2), 12C3 (2); CĐ Địa: 11C1 (1), 12C1 (1), 12C3 (1).</t>
  </si>
  <si>
    <t>10C2 (2), 11C2 (2), 11C3 (2),; CĐ Địa: 10C2 (1), 11C2 (1), 11C3 (1)</t>
  </si>
  <si>
    <t>CN 10B2 (4)</t>
  </si>
  <si>
    <t>GDĐP  AN 10</t>
  </si>
  <si>
    <t>GDĐP  MT10</t>
  </si>
  <si>
    <t>7K10</t>
  </si>
  <si>
    <t>GDĐP PL11</t>
  </si>
  <si>
    <t>11A3 (3)</t>
  </si>
  <si>
    <r>
      <t xml:space="preserve">12A1(2), 12B1(2), 12B2(2), 12C1(2), 12C2(2),  12C3(2), 10A2(2). </t>
    </r>
    <r>
      <rPr>
        <sz val="12"/>
        <color rgb="FFFF0000"/>
        <rFont val="Times New Roman"/>
        <family val="1"/>
      </rPr>
      <t>CĐ: 12C1(1), 12C2(1), 12C3(1).</t>
    </r>
  </si>
  <si>
    <r>
      <t xml:space="preserve">10A1(2), 10B1(2), 10B2(2), 10C1(2), 11A4(1), 11A5(1), 11C1(1), 11C2(1), 11C3(1).  </t>
    </r>
    <r>
      <rPr>
        <sz val="12"/>
        <color rgb="FFFF0000"/>
        <rFont val="Times New Roman"/>
        <family val="1"/>
      </rPr>
      <t>CĐ: 10C1(1), 11C1(1), 11C2(1), 11C3(1)</t>
    </r>
  </si>
  <si>
    <r>
      <t xml:space="preserve"> 10C3(2), 11A1(1), 11A2(1). </t>
    </r>
    <r>
      <rPr>
        <sz val="12"/>
        <color rgb="FFFF0000"/>
        <rFont val="Times New Roman"/>
        <family val="1"/>
      </rPr>
      <t>CĐ: 10C3(1)</t>
    </r>
  </si>
  <si>
    <t xml:space="preserve">Nguyễn Thị Lệ Huyền </t>
  </si>
  <si>
    <t>12A2(2), 12B3(2)</t>
  </si>
  <si>
    <t>12A2+12B3(2)</t>
  </si>
  <si>
    <r>
      <t xml:space="preserve">10C2 (2), 11A3(1). </t>
    </r>
    <r>
      <rPr>
        <sz val="12"/>
        <color rgb="FFFF0000"/>
        <rFont val="Times New Roman"/>
        <family val="1"/>
      </rPr>
      <t>CĐ 10C2(1)</t>
    </r>
  </si>
  <si>
    <t>Văn Trọng Trí</t>
  </si>
  <si>
    <t>GDĐP  LS 10</t>
  </si>
  <si>
    <t>Đặng Thị Hận</t>
  </si>
  <si>
    <t>Trần Song Hồng Đào</t>
  </si>
  <si>
    <t>C.Nhiệm 12B3(4)</t>
  </si>
  <si>
    <t>C.Nhiệm 11C2(4)</t>
  </si>
  <si>
    <t>Nguyễn Thị Thùy Dương</t>
  </si>
  <si>
    <t>GD ĐP Văn 10</t>
  </si>
  <si>
    <t>8K12</t>
  </si>
  <si>
    <t>12A1+12B1+ 12B2 (2), 12C1(2), 12C2(2), 12C3(2); 12B2 (2)</t>
  </si>
  <si>
    <t>12B3 (3), 12B1 (3)</t>
  </si>
  <si>
    <t>10C1 (3)</t>
  </si>
  <si>
    <t>8 K12</t>
  </si>
  <si>
    <t>BẢNG PHÂN CÔNG CHUYÊN MÔN NĂM HỌC 2025- 2026- Áp dụng 15.12.2025 (1 tuần)- Tuần 15</t>
  </si>
  <si>
    <t>Đi học TCCT</t>
  </si>
  <si>
    <r>
      <t xml:space="preserve">Toán: 11A4(3), 12B2(3), 12C1(3), </t>
    </r>
    <r>
      <rPr>
        <b/>
        <sz val="12"/>
        <color rgb="FFFF0000"/>
        <rFont val="Times New Roman"/>
        <family val="1"/>
      </rPr>
      <t>11C3(3), 10C1(3)</t>
    </r>
    <r>
      <rPr>
        <sz val="12"/>
        <color theme="1"/>
        <rFont val="Times New Roman"/>
        <family val="1"/>
      </rPr>
      <t xml:space="preserve">
CĐ Toán: 11A4(1), 12B2(1). </t>
    </r>
  </si>
  <si>
    <r>
      <t xml:space="preserve">Toán: 12A2(3), 12B3(3), 11C1(3), 10C3(3), </t>
    </r>
    <r>
      <rPr>
        <b/>
        <sz val="12"/>
        <color rgb="FFFF0000"/>
        <rFont val="Times New Roman"/>
        <family val="1"/>
      </rPr>
      <t>10A2(3)</t>
    </r>
    <r>
      <rPr>
        <sz val="12"/>
        <color theme="1"/>
        <rFont val="Times New Roman"/>
        <family val="1"/>
      </rPr>
      <t xml:space="preserve">
CĐ Toán: 12A2 (1), 12B3(1).</t>
    </r>
  </si>
  <si>
    <r>
      <t>Toán: 11A3(3), 12A1(3),12C2(3), 10C2(3),</t>
    </r>
    <r>
      <rPr>
        <b/>
        <sz val="12"/>
        <color rgb="FFFF0000"/>
        <rFont val="Times New Roman"/>
        <family val="1"/>
      </rPr>
      <t>10A1(3)</t>
    </r>
    <r>
      <rPr>
        <sz val="12"/>
        <color theme="1"/>
        <rFont val="Times New Roman"/>
        <family val="1"/>
      </rPr>
      <t xml:space="preserve">
CĐ Toán: 11A3(1), 12A1 (1)</t>
    </r>
  </si>
  <si>
    <r>
      <t xml:space="preserve">Toán: 11A2(3), 12B1(3), 12C3(3), </t>
    </r>
    <r>
      <rPr>
        <b/>
        <sz val="12"/>
        <color rgb="FFFF0000"/>
        <rFont val="Times New Roman"/>
        <family val="1"/>
      </rPr>
      <t>10B1(3)</t>
    </r>
    <r>
      <rPr>
        <sz val="12"/>
        <color theme="1"/>
        <rFont val="Times New Roman"/>
        <family val="1"/>
      </rPr>
      <t xml:space="preserve">
CĐ Toán: 11A2(1), 12B1(1), </t>
    </r>
    <r>
      <rPr>
        <b/>
        <sz val="12"/>
        <color rgb="FFFF0000"/>
        <rFont val="Times New Roman"/>
        <family val="1"/>
      </rPr>
      <t>10B1(1)</t>
    </r>
  </si>
  <si>
    <r>
      <t xml:space="preserve">Toán: 10B2(3), 11A1 (3), 11C2(3); </t>
    </r>
    <r>
      <rPr>
        <b/>
        <sz val="12"/>
        <color rgb="FFFF0000"/>
        <rFont val="Times New Roman"/>
        <family val="1"/>
      </rPr>
      <t>11A5(3)</t>
    </r>
    <r>
      <rPr>
        <sz val="12"/>
        <color theme="1"/>
        <rFont val="Times New Roman"/>
        <family val="1"/>
      </rPr>
      <t xml:space="preserve">
CĐ Toán: 10B2(1), 11A1 (1); </t>
    </r>
    <r>
      <rPr>
        <b/>
        <sz val="12"/>
        <color rgb="FFFF0000"/>
        <rFont val="Times New Roman"/>
        <family val="1"/>
      </rPr>
      <t>11A5(1), 10A1(1),10A2(1)</t>
    </r>
  </si>
  <si>
    <t>Lý: 10A2(2),  11A4(2), 11C1(2), 12A2(2); 10C2(2)
CĐ Lý: 10A2(1), 11A4(1), 12A2(1)</t>
  </si>
  <si>
    <t>TTCM (0); CN 10C2 (4)</t>
  </si>
  <si>
    <t>Lý: 10B1(2), 11A3(2), 12A1(2), 12C3(2); 10A1(2)
CĐ Lý: 11A3(1), 12A1(1), 10A1(1)</t>
  </si>
  <si>
    <t>Học TTCT</t>
  </si>
  <si>
    <t xml:space="preserve">Lý: 11A1(2), 11A5(2), 12B1(2),12B2(2), 12B3(2)
CĐ Lý: 11A1(1), 11A5(1) </t>
  </si>
  <si>
    <t>Lý: 10C3 (2); 10C1(2), 11C2(2); 10B2(2), 11A2(2)
CĐ Lý: 11A2(1)</t>
  </si>
  <si>
    <t xml:space="preserve">12C3 (3); 12C1(3), </t>
  </si>
  <si>
    <t xml:space="preserve">12C2 (3); 11A4(3)  </t>
  </si>
  <si>
    <t xml:space="preserve">11A1 (3); 10A2 (3) </t>
  </si>
  <si>
    <t>10B1(3), 10B2(3); 12A1(3)</t>
  </si>
  <si>
    <t xml:space="preserve"> 10C3 (3); 10A1(3)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</si>
</sst>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0"/>
      <name val="Times New Roman"/>
      <family val="1"/>
    </font>
    <font>
      <b/>
      <sz val="16"/>
      <name val="Times New Roman"/>
      <family val="1"/>
    </font>
    <font>
      <sz val="11"/>
      <name val="Times New Roman"/>
      <family val="1"/>
    </font>
    <font>
      <sz val="11"/>
      <name val="Arial"/>
      <family val="2"/>
      <scheme val="minor"/>
    </font>
    <font>
      <i/>
      <sz val="11"/>
      <name val="Times New Roman"/>
      <family val="1"/>
    </font>
    <font>
      <b/>
      <sz val="11"/>
      <name val="Arial"/>
      <family val="2"/>
      <scheme val="minor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name val="Times New Roman"/>
      <family val="1"/>
      <charset val="163"/>
    </font>
    <font>
      <b/>
      <sz val="11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color theme="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9"/>
      <name val="Times New Roman"/>
      <family val="1"/>
    </font>
    <font>
      <sz val="13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Times New Roman"/>
      <family val="1"/>
    </font>
    <font>
      <b/>
      <sz val="13"/>
      <color theme="0" tint="-4.9989318521683403E-2"/>
      <name val="Arial"/>
      <family val="2"/>
    </font>
    <font>
      <b/>
      <sz val="12"/>
      <color theme="0" tint="-4.9989318521683403E-2"/>
      <name val="Arial"/>
      <family val="2"/>
    </font>
    <font>
      <i/>
      <sz val="10"/>
      <color theme="0" tint="-4.9989318521683403E-2"/>
      <name val="Arial"/>
      <family val="2"/>
    </font>
    <font>
      <sz val="11"/>
      <color theme="0"/>
      <name val="Arial"/>
      <family val="2"/>
      <scheme val="minor"/>
    </font>
    <font>
      <sz val="12"/>
      <color theme="0"/>
      <name val="Times New Roman"/>
      <family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  <scheme val="major"/>
    </font>
    <font>
      <sz val="10"/>
      <color rgb="FFFF0000"/>
      <name val="Times New Roman"/>
      <family val="1"/>
    </font>
    <font>
      <b/>
      <sz val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</font>
    <font>
      <sz val="12"/>
      <color rgb="FFFF0000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rgb="FF00B0F0"/>
      </patternFill>
    </fill>
    <fill>
      <patternFill patternType="solid">
        <fgColor rgb="FFCCC0D9"/>
        <bgColor rgb="FFCCC0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rgb="FF92D050"/>
      </patternFill>
    </fill>
    <fill>
      <patternFill patternType="solid">
        <fgColor theme="5" tint="0.59999389629810485"/>
        <bgColor rgb="FF00B0F0"/>
      </patternFill>
    </fill>
    <fill>
      <patternFill patternType="solid">
        <fgColor theme="8" tint="0.59999389629810485"/>
        <bgColor rgb="FFFDE9D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0">
    <xf numFmtId="0" fontId="0" fillId="0" borderId="0" xfId="0"/>
    <xf numFmtId="0" fontId="3" fillId="6" borderId="1" xfId="0" applyFont="1" applyFill="1" applyBorder="1" applyAlignment="1" applyProtection="1">
      <alignment horizontal="center" vertical="center"/>
    </xf>
    <xf numFmtId="0" fontId="20" fillId="2" borderId="1" xfId="0" applyFont="1" applyFill="1" applyBorder="1" applyProtection="1"/>
    <xf numFmtId="0" fontId="24" fillId="0" borderId="0" xfId="0" applyFont="1" applyFill="1" applyProtection="1"/>
    <xf numFmtId="0" fontId="32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Protection="1">
      <protection locked="0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Alignment="1" applyProtection="1">
      <alignment horizontal="left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Protection="1">
      <protection locked="0"/>
    </xf>
    <xf numFmtId="0" fontId="2" fillId="3" borderId="1" xfId="0" applyFont="1" applyFill="1" applyBorder="1" applyProtection="1">
      <protection locked="0"/>
    </xf>
    <xf numFmtId="0" fontId="2" fillId="7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20" fillId="7" borderId="1" xfId="0" applyFont="1" applyFill="1" applyBorder="1" applyProtection="1">
      <protection locked="0"/>
    </xf>
    <xf numFmtId="0" fontId="20" fillId="0" borderId="0" xfId="0" applyFont="1" applyFill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1" fillId="0" borderId="0" xfId="0" applyFont="1" applyFill="1" applyProtection="1">
      <protection locked="0"/>
    </xf>
    <xf numFmtId="0" fontId="2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 vertical="top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left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14" fillId="0" borderId="1" xfId="0" applyFont="1" applyFill="1" applyBorder="1" applyProtection="1">
      <protection locked="0"/>
    </xf>
    <xf numFmtId="0" fontId="24" fillId="0" borderId="0" xfId="0" applyFont="1" applyFill="1" applyAlignment="1" applyProtection="1">
      <alignment horizontal="center"/>
      <protection locked="0"/>
    </xf>
    <xf numFmtId="0" fontId="24" fillId="0" borderId="0" xfId="0" applyFont="1" applyFill="1" applyBorder="1" applyProtection="1"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20" fillId="2" borderId="1" xfId="0" applyFont="1" applyFill="1" applyBorder="1" applyAlignment="1" applyProtection="1">
      <alignment vertical="center"/>
    </xf>
    <xf numFmtId="0" fontId="23" fillId="7" borderId="1" xfId="0" applyFont="1" applyFill="1" applyBorder="1" applyAlignment="1" applyProtection="1">
      <alignment vertical="center" wrapText="1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24" fillId="7" borderId="1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0" fillId="2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0" fontId="20" fillId="3" borderId="1" xfId="0" applyFont="1" applyFill="1" applyBorder="1" applyAlignment="1" applyProtection="1">
      <alignment vertical="center"/>
      <protection locked="0"/>
    </xf>
    <xf numFmtId="0" fontId="20" fillId="7" borderId="1" xfId="0" applyFont="1" applyFill="1" applyBorder="1" applyAlignment="1" applyProtection="1">
      <alignment vertical="center"/>
      <protection locked="0"/>
    </xf>
    <xf numFmtId="0" fontId="20" fillId="0" borderId="0" xfId="0" applyFont="1" applyFill="1" applyAlignment="1" applyProtection="1">
      <alignment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Alignment="1">
      <alignment horizontal="right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7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wrapText="1"/>
      <protection locked="0"/>
    </xf>
    <xf numFmtId="0" fontId="23" fillId="7" borderId="1" xfId="0" applyFont="1" applyFill="1" applyBorder="1" applyAlignment="1" applyProtection="1">
      <alignment wrapText="1"/>
      <protection locked="0"/>
    </xf>
    <xf numFmtId="0" fontId="23" fillId="0" borderId="1" xfId="0" applyFont="1" applyFill="1" applyBorder="1" applyAlignment="1" applyProtection="1">
      <alignment horizontal="left" vertical="center"/>
      <protection locked="0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/>
      <protection locked="0"/>
    </xf>
    <xf numFmtId="0" fontId="36" fillId="0" borderId="1" xfId="0" applyFont="1" applyBorder="1" applyAlignment="1" applyProtection="1">
      <alignment wrapText="1"/>
      <protection locked="0"/>
    </xf>
    <xf numFmtId="0" fontId="36" fillId="3" borderId="1" xfId="0" applyFont="1" applyFill="1" applyBorder="1" applyProtection="1">
      <protection locked="0"/>
    </xf>
    <xf numFmtId="0" fontId="4" fillId="7" borderId="1" xfId="0" applyFont="1" applyFill="1" applyBorder="1" applyAlignment="1" applyProtection="1">
      <alignment wrapText="1"/>
      <protection locked="0"/>
    </xf>
    <xf numFmtId="0" fontId="3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left" vertical="center" wrapText="1"/>
      <protection locked="0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11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0" fillId="12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20" fillId="7" borderId="1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vertical="center" wrapText="1"/>
      <protection locked="0"/>
    </xf>
    <xf numFmtId="0" fontId="3" fillId="11" borderId="1" xfId="0" applyFont="1" applyFill="1" applyBorder="1" applyAlignment="1" applyProtection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 applyProtection="1">
      <alignment vertical="center"/>
    </xf>
    <xf numFmtId="0" fontId="3" fillId="13" borderId="1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6" fillId="12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vertical="center"/>
      <protection locked="0"/>
    </xf>
    <xf numFmtId="0" fontId="36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vertical="top"/>
      <protection locked="0"/>
    </xf>
    <xf numFmtId="0" fontId="20" fillId="8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Alignment="1" applyProtection="1">
      <alignment vertical="center"/>
      <protection locked="0"/>
    </xf>
    <xf numFmtId="0" fontId="24" fillId="12" borderId="1" xfId="0" applyFont="1" applyFill="1" applyBorder="1" applyProtection="1">
      <protection locked="0"/>
    </xf>
    <xf numFmtId="0" fontId="23" fillId="12" borderId="1" xfId="0" applyFont="1" applyFill="1" applyBorder="1" applyAlignment="1" applyProtection="1">
      <alignment vertical="center"/>
      <protection locked="0"/>
    </xf>
    <xf numFmtId="0" fontId="23" fillId="12" borderId="1" xfId="0" applyFont="1" applyFill="1" applyBorder="1" applyAlignment="1" applyProtection="1">
      <alignment horizontal="center" vertical="center"/>
      <protection locked="0"/>
    </xf>
    <xf numFmtId="0" fontId="36" fillId="12" borderId="1" xfId="0" applyFont="1" applyFill="1" applyBorder="1" applyProtection="1">
      <protection locked="0"/>
    </xf>
    <xf numFmtId="0" fontId="2" fillId="12" borderId="1" xfId="0" applyFont="1" applyFill="1" applyBorder="1" applyAlignment="1" applyProtection="1">
      <alignment vertical="top"/>
      <protection locked="0"/>
    </xf>
    <xf numFmtId="0" fontId="20" fillId="12" borderId="1" xfId="0" applyFont="1" applyFill="1" applyBorder="1" applyAlignment="1" applyProtection="1">
      <alignment vertical="center"/>
      <protection locked="0"/>
    </xf>
    <xf numFmtId="0" fontId="20" fillId="12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Protection="1">
      <protection locked="0"/>
    </xf>
    <xf numFmtId="0" fontId="40" fillId="0" borderId="0" xfId="0" applyFont="1" applyFill="1" applyProtection="1">
      <protection locked="0"/>
    </xf>
    <xf numFmtId="0" fontId="40" fillId="0" borderId="0" xfId="0" applyFont="1" applyFill="1" applyAlignment="1" applyProtection="1">
      <alignment wrapText="1"/>
      <protection locked="0"/>
    </xf>
    <xf numFmtId="0" fontId="41" fillId="0" borderId="0" xfId="0" applyFont="1" applyFill="1" applyProtection="1">
      <protection locked="0"/>
    </xf>
    <xf numFmtId="0" fontId="40" fillId="0" borderId="0" xfId="0" applyFont="1" applyFill="1" applyAlignment="1" applyProtection="1">
      <alignment horizontal="center" vertical="center"/>
      <protection locked="0"/>
    </xf>
    <xf numFmtId="0" fontId="42" fillId="0" borderId="0" xfId="0" applyFont="1" applyFill="1" applyAlignment="1">
      <alignment horizontal="center" vertical="center"/>
    </xf>
    <xf numFmtId="0" fontId="40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Alignment="1" applyProtection="1">
      <alignment horizontal="center" vertical="center"/>
      <protection locked="0"/>
    </xf>
    <xf numFmtId="0" fontId="40" fillId="0" borderId="0" xfId="0" applyFont="1" applyFill="1" applyAlignment="1" applyProtection="1">
      <alignment vertical="top"/>
      <protection locked="0"/>
    </xf>
    <xf numFmtId="0" fontId="41" fillId="0" borderId="0" xfId="0" applyFont="1" applyFill="1" applyAlignment="1" applyProtection="1">
      <alignment vertical="center"/>
      <protection locked="0"/>
    </xf>
    <xf numFmtId="0" fontId="44" fillId="0" borderId="0" xfId="0" applyFont="1" applyFill="1" applyProtection="1">
      <protection locked="0"/>
    </xf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8" borderId="1" xfId="0" applyFont="1" applyFill="1" applyBorder="1" applyAlignment="1" applyProtection="1">
      <alignment vertical="center"/>
      <protection locked="0"/>
    </xf>
    <xf numFmtId="0" fontId="36" fillId="12" borderId="1" xfId="0" applyFont="1" applyFill="1" applyBorder="1" applyAlignment="1" applyProtection="1">
      <alignment vertical="center"/>
      <protection locked="0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8" fillId="6" borderId="4" xfId="0" applyFont="1" applyFill="1" applyBorder="1" applyAlignment="1" applyProtection="1">
      <alignment horizontal="center" vertical="center"/>
    </xf>
    <xf numFmtId="0" fontId="48" fillId="0" borderId="1" xfId="0" applyFont="1" applyFill="1" applyBorder="1" applyAlignment="1" applyProtection="1">
      <alignment horizontal="center" vertical="center"/>
    </xf>
    <xf numFmtId="0" fontId="48" fillId="11" borderId="1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 wrapText="1"/>
      <protection locked="0"/>
    </xf>
    <xf numFmtId="0" fontId="48" fillId="3" borderId="1" xfId="0" applyFont="1" applyFill="1" applyBorder="1" applyAlignment="1" applyProtection="1">
      <alignment horizontal="center" vertical="center"/>
      <protection locked="0"/>
    </xf>
    <xf numFmtId="0" fontId="48" fillId="8" borderId="1" xfId="0" applyFont="1" applyFill="1" applyBorder="1" applyAlignment="1" applyProtection="1">
      <alignment horizontal="center" vertical="center"/>
      <protection locked="0"/>
    </xf>
    <xf numFmtId="0" fontId="49" fillId="12" borderId="1" xfId="0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>
      <alignment horizontal="center" vertical="center"/>
    </xf>
    <xf numFmtId="0" fontId="48" fillId="11" borderId="1" xfId="0" applyFont="1" applyFill="1" applyBorder="1" applyAlignment="1">
      <alignment horizontal="center" vertical="center"/>
    </xf>
    <xf numFmtId="0" fontId="51" fillId="12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wrapText="1"/>
      <protection locked="0"/>
    </xf>
    <xf numFmtId="0" fontId="48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vertical="center"/>
    </xf>
    <xf numFmtId="0" fontId="48" fillId="11" borderId="1" xfId="0" applyFont="1" applyFill="1" applyBorder="1" applyAlignment="1" applyProtection="1">
      <alignment vertical="center"/>
    </xf>
    <xf numFmtId="0" fontId="49" fillId="0" borderId="1" xfId="0" applyFont="1" applyFill="1" applyBorder="1" applyAlignment="1" applyProtection="1">
      <alignment vertical="center"/>
      <protection locked="0"/>
    </xf>
    <xf numFmtId="0" fontId="49" fillId="3" borderId="1" xfId="0" applyFont="1" applyFill="1" applyBorder="1" applyAlignment="1" applyProtection="1">
      <alignment vertical="center"/>
      <protection locked="0"/>
    </xf>
    <xf numFmtId="0" fontId="49" fillId="8" borderId="1" xfId="0" applyFont="1" applyFill="1" applyBorder="1" applyAlignment="1" applyProtection="1">
      <alignment vertical="center"/>
      <protection locked="0"/>
    </xf>
    <xf numFmtId="0" fontId="49" fillId="12" borderId="1" xfId="0" applyFont="1" applyFill="1" applyBorder="1" applyAlignment="1" applyProtection="1">
      <alignment vertical="center"/>
      <protection locked="0"/>
    </xf>
    <xf numFmtId="0" fontId="48" fillId="0" borderId="11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/>
    </xf>
    <xf numFmtId="0" fontId="48" fillId="13" borderId="11" xfId="0" applyFont="1" applyFill="1" applyBorder="1" applyAlignment="1">
      <alignment horizontal="center" vertical="center"/>
    </xf>
    <xf numFmtId="0" fontId="48" fillId="0" borderId="8" xfId="0" applyFont="1" applyBorder="1" applyAlignment="1">
      <alignment vertical="center" wrapText="1"/>
    </xf>
    <xf numFmtId="0" fontId="48" fillId="0" borderId="7" xfId="0" applyFont="1" applyBorder="1" applyAlignment="1">
      <alignment horizontal="center" vertical="center"/>
    </xf>
    <xf numFmtId="0" fontId="49" fillId="0" borderId="1" xfId="0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0" fontId="49" fillId="8" borderId="1" xfId="0" applyFont="1" applyFill="1" applyBorder="1" applyAlignment="1" applyProtection="1">
      <alignment horizontal="center" vertical="center"/>
      <protection locked="0"/>
    </xf>
    <xf numFmtId="0" fontId="48" fillId="0" borderId="9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8" fillId="0" borderId="10" xfId="0" applyFont="1" applyBorder="1" applyAlignment="1">
      <alignment vertical="center" wrapText="1"/>
    </xf>
    <xf numFmtId="0" fontId="48" fillId="0" borderId="3" xfId="0" applyFont="1" applyBorder="1" applyAlignment="1">
      <alignment horizontal="center" vertical="center"/>
    </xf>
    <xf numFmtId="0" fontId="49" fillId="3" borderId="1" xfId="0" applyFont="1" applyFill="1" applyBorder="1" applyProtection="1">
      <protection locked="0"/>
    </xf>
    <xf numFmtId="0" fontId="49" fillId="8" borderId="1" xfId="0" applyFont="1" applyFill="1" applyBorder="1" applyProtection="1">
      <protection locked="0"/>
    </xf>
    <xf numFmtId="0" fontId="49" fillId="12" borderId="1" xfId="0" applyFont="1" applyFill="1" applyBorder="1" applyProtection="1">
      <protection locked="0"/>
    </xf>
    <xf numFmtId="0" fontId="47" fillId="0" borderId="1" xfId="0" applyFont="1" applyFill="1" applyBorder="1" applyAlignment="1" applyProtection="1">
      <alignment vertical="center"/>
      <protection locked="0"/>
    </xf>
    <xf numFmtId="0" fontId="47" fillId="3" borderId="1" xfId="0" applyFont="1" applyFill="1" applyBorder="1" applyAlignment="1" applyProtection="1">
      <alignment vertical="center"/>
      <protection locked="0"/>
    </xf>
    <xf numFmtId="0" fontId="47" fillId="8" borderId="1" xfId="0" applyFont="1" applyFill="1" applyBorder="1" applyAlignment="1" applyProtection="1">
      <alignment vertical="center"/>
      <protection locked="0"/>
    </xf>
    <xf numFmtId="0" fontId="47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Fill="1" applyBorder="1" applyAlignment="1" applyProtection="1">
      <alignment horizontal="left" vertical="center" wrapText="1"/>
      <protection locked="0"/>
    </xf>
    <xf numFmtId="0" fontId="47" fillId="0" borderId="1" xfId="0" applyFont="1" applyFill="1" applyBorder="1" applyAlignment="1" applyProtection="1">
      <alignment wrapText="1"/>
      <protection locked="0"/>
    </xf>
    <xf numFmtId="0" fontId="47" fillId="12" borderId="1" xfId="0" applyFont="1" applyFill="1" applyBorder="1" applyProtection="1">
      <protection locked="0"/>
    </xf>
    <xf numFmtId="0" fontId="52" fillId="0" borderId="1" xfId="0" applyFont="1" applyFill="1" applyBorder="1" applyAlignment="1" applyProtection="1">
      <alignment horizontal="left" vertical="center" wrapText="1"/>
      <protection locked="0"/>
    </xf>
    <xf numFmtId="0" fontId="52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wrapText="1"/>
      <protection locked="0"/>
    </xf>
    <xf numFmtId="0" fontId="51" fillId="3" borderId="1" xfId="0" applyFont="1" applyFill="1" applyBorder="1" applyProtection="1">
      <protection locked="0"/>
    </xf>
    <xf numFmtId="0" fontId="51" fillId="8" borderId="1" xfId="0" applyFont="1" applyFill="1" applyBorder="1" applyProtection="1">
      <protection locked="0"/>
    </xf>
    <xf numFmtId="0" fontId="51" fillId="12" borderId="1" xfId="0" applyFont="1" applyFill="1" applyBorder="1" applyProtection="1">
      <protection locked="0"/>
    </xf>
    <xf numFmtId="0" fontId="51" fillId="0" borderId="1" xfId="0" applyFont="1" applyBorder="1" applyAlignment="1" applyProtection="1">
      <alignment wrapText="1"/>
      <protection locked="0"/>
    </xf>
    <xf numFmtId="0" fontId="48" fillId="0" borderId="1" xfId="0" applyFont="1" applyBorder="1" applyAlignment="1" applyProtection="1">
      <alignment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0" fontId="51" fillId="3" borderId="1" xfId="0" applyFont="1" applyFill="1" applyBorder="1" applyAlignment="1" applyProtection="1">
      <alignment vertical="center"/>
      <protection locked="0"/>
    </xf>
    <xf numFmtId="0" fontId="51" fillId="8" borderId="1" xfId="0" applyFont="1" applyFill="1" applyBorder="1" applyAlignment="1" applyProtection="1">
      <alignment vertical="center"/>
      <protection locked="0"/>
    </xf>
    <xf numFmtId="0" fontId="51" fillId="12" borderId="1" xfId="0" applyFont="1" applyFill="1" applyBorder="1" applyAlignment="1" applyProtection="1">
      <alignment vertical="center"/>
      <protection locked="0"/>
    </xf>
    <xf numFmtId="0" fontId="48" fillId="0" borderId="1" xfId="0" applyFont="1" applyBorder="1" applyAlignment="1" applyProtection="1">
      <alignment vertical="top" wrapText="1"/>
      <protection locked="0"/>
    </xf>
    <xf numFmtId="0" fontId="48" fillId="0" borderId="1" xfId="0" applyFont="1" applyBorder="1" applyAlignment="1" applyProtection="1">
      <alignment horizontal="center" vertical="top" wrapText="1"/>
      <protection locked="0"/>
    </xf>
    <xf numFmtId="0" fontId="48" fillId="0" borderId="1" xfId="0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0" fontId="49" fillId="0" borderId="1" xfId="0" applyFont="1" applyBorder="1" applyAlignment="1" applyProtection="1">
      <alignment vertical="top" wrapText="1"/>
      <protection locked="0"/>
    </xf>
    <xf numFmtId="0" fontId="49" fillId="3" borderId="1" xfId="0" applyFont="1" applyFill="1" applyBorder="1" applyAlignment="1" applyProtection="1">
      <alignment vertical="top"/>
      <protection locked="0"/>
    </xf>
    <xf numFmtId="0" fontId="49" fillId="8" borderId="1" xfId="0" applyFont="1" applyFill="1" applyBorder="1" applyAlignment="1" applyProtection="1">
      <alignment vertical="top"/>
      <protection locked="0"/>
    </xf>
    <xf numFmtId="0" fontId="49" fillId="12" borderId="1" xfId="0" applyFont="1" applyFill="1" applyBorder="1" applyAlignment="1" applyProtection="1">
      <alignment vertical="top"/>
      <protection locked="0"/>
    </xf>
    <xf numFmtId="0" fontId="48" fillId="3" borderId="1" xfId="0" applyFont="1" applyFill="1" applyBorder="1" applyAlignment="1" applyProtection="1">
      <alignment vertical="center"/>
      <protection locked="0"/>
    </xf>
    <xf numFmtId="0" fontId="48" fillId="8" borderId="1" xfId="0" applyFont="1" applyFill="1" applyBorder="1" applyAlignment="1" applyProtection="1">
      <alignment vertical="center"/>
      <protection locked="0"/>
    </xf>
    <xf numFmtId="0" fontId="48" fillId="12" borderId="1" xfId="0" applyFont="1" applyFill="1" applyBorder="1" applyAlignment="1" applyProtection="1">
      <alignment vertical="center"/>
      <protection locked="0"/>
    </xf>
    <xf numFmtId="0" fontId="53" fillId="0" borderId="1" xfId="0" applyFont="1" applyFill="1" applyBorder="1" applyAlignment="1" applyProtection="1">
      <alignment vertical="center"/>
      <protection locked="0"/>
    </xf>
    <xf numFmtId="0" fontId="50" fillId="0" borderId="1" xfId="0" applyFont="1" applyFill="1" applyBorder="1" applyAlignment="1" applyProtection="1">
      <alignment vertical="center"/>
      <protection locked="0"/>
    </xf>
    <xf numFmtId="0" fontId="50" fillId="3" borderId="1" xfId="0" applyFont="1" applyFill="1" applyBorder="1" applyAlignment="1" applyProtection="1">
      <alignment vertical="center"/>
      <protection locked="0"/>
    </xf>
    <xf numFmtId="0" fontId="50" fillId="8" borderId="1" xfId="0" applyFont="1" applyFill="1" applyBorder="1" applyAlignment="1" applyProtection="1">
      <alignment vertical="center"/>
      <protection locked="0"/>
    </xf>
    <xf numFmtId="0" fontId="50" fillId="12" borderId="1" xfId="0" applyFont="1" applyFill="1" applyBorder="1" applyAlignment="1" applyProtection="1">
      <alignment vertical="center"/>
      <protection locked="0"/>
    </xf>
    <xf numFmtId="0" fontId="49" fillId="4" borderId="1" xfId="0" applyFont="1" applyFill="1" applyBorder="1" applyAlignment="1" applyProtection="1">
      <alignment horizontal="center" vertical="center"/>
      <protection locked="0"/>
    </xf>
    <xf numFmtId="0" fontId="49" fillId="0" borderId="1" xfId="0" applyFont="1" applyBorder="1" applyAlignment="1" applyProtection="1">
      <alignment vertical="center"/>
      <protection locked="0"/>
    </xf>
    <xf numFmtId="0" fontId="49" fillId="0" borderId="1" xfId="0" applyFont="1" applyBorder="1" applyProtection="1">
      <protection locked="0"/>
    </xf>
    <xf numFmtId="0" fontId="48" fillId="0" borderId="1" xfId="0" applyFont="1" applyBorder="1" applyProtection="1"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0" fontId="54" fillId="0" borderId="1" xfId="0" applyFont="1" applyFill="1" applyBorder="1" applyAlignment="1">
      <alignment horizontal="center" vertical="center"/>
    </xf>
    <xf numFmtId="0" fontId="54" fillId="11" borderId="1" xfId="0" applyFont="1" applyFill="1" applyBorder="1" applyAlignment="1">
      <alignment horizontal="center" vertical="center"/>
    </xf>
    <xf numFmtId="0" fontId="49" fillId="0" borderId="1" xfId="0" applyFont="1" applyFill="1" applyBorder="1" applyProtection="1">
      <protection locked="0"/>
    </xf>
    <xf numFmtId="0" fontId="48" fillId="0" borderId="1" xfId="0" applyFont="1" applyFill="1" applyBorder="1" applyAlignment="1" applyProtection="1">
      <alignment horizontal="left" vertical="center"/>
      <protection locked="0"/>
    </xf>
    <xf numFmtId="0" fontId="48" fillId="6" borderId="4" xfId="0" applyFont="1" applyFill="1" applyBorder="1" applyAlignment="1" applyProtection="1">
      <alignment horizontal="left" vertical="center"/>
    </xf>
    <xf numFmtId="0" fontId="48" fillId="0" borderId="1" xfId="0" applyFont="1" applyFill="1" applyBorder="1" applyAlignment="1" applyProtection="1">
      <alignment horizontal="left" vertical="center"/>
    </xf>
    <xf numFmtId="0" fontId="48" fillId="11" borderId="1" xfId="0" applyFont="1" applyFill="1" applyBorder="1" applyAlignment="1" applyProtection="1">
      <alignment horizontal="left" vertical="center"/>
    </xf>
    <xf numFmtId="0" fontId="50" fillId="2" borderId="1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  <protection locked="0"/>
    </xf>
    <xf numFmtId="0" fontId="4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left" vertical="center"/>
      <protection locked="0"/>
    </xf>
    <xf numFmtId="0" fontId="2" fillId="12" borderId="1" xfId="0" applyFont="1" applyFill="1" applyBorder="1" applyAlignment="1" applyProtection="1">
      <alignment horizontal="left" vertical="center"/>
      <protection locked="0"/>
    </xf>
    <xf numFmtId="0" fontId="49" fillId="3" borderId="1" xfId="0" applyFont="1" applyFill="1" applyBorder="1" applyAlignment="1" applyProtection="1">
      <alignment horizontal="left" vertical="center"/>
      <protection locked="0"/>
    </xf>
    <xf numFmtId="0" fontId="49" fillId="8" borderId="1" xfId="0" applyFont="1" applyFill="1" applyBorder="1" applyAlignment="1" applyProtection="1">
      <alignment horizontal="left" vertical="center"/>
      <protection locked="0"/>
    </xf>
    <xf numFmtId="0" fontId="49" fillId="12" borderId="1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vertical="center"/>
      <protection locked="0"/>
    </xf>
    <xf numFmtId="0" fontId="55" fillId="0" borderId="1" xfId="0" applyFont="1" applyBorder="1" applyAlignment="1">
      <alignment wrapText="1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59" fillId="0" borderId="11" xfId="0" applyFont="1" applyBorder="1" applyAlignment="1">
      <alignment vertical="center"/>
    </xf>
    <xf numFmtId="0" fontId="59" fillId="0" borderId="1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top" wrapText="1"/>
      <protection locked="0"/>
    </xf>
    <xf numFmtId="0" fontId="24" fillId="0" borderId="1" xfId="0" applyFont="1" applyFill="1" applyBorder="1" applyAlignment="1" applyProtection="1">
      <alignment horizontal="center"/>
      <protection locked="0"/>
    </xf>
    <xf numFmtId="0" fontId="24" fillId="0" borderId="1" xfId="0" applyFont="1" applyFill="1" applyBorder="1" applyProtection="1">
      <protection locked="0"/>
    </xf>
    <xf numFmtId="0" fontId="24" fillId="8" borderId="1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9" borderId="11" xfId="0" applyFont="1" applyFill="1" applyBorder="1" applyAlignment="1">
      <alignment vertical="center"/>
    </xf>
    <xf numFmtId="0" fontId="2" fillId="14" borderId="11" xfId="0" applyFont="1" applyFill="1" applyBorder="1" applyAlignment="1">
      <alignment vertical="center"/>
    </xf>
    <xf numFmtId="0" fontId="2" fillId="15" borderId="11" xfId="0" applyFont="1" applyFill="1" applyBorder="1" applyAlignment="1">
      <alignment vertical="center"/>
    </xf>
    <xf numFmtId="0" fontId="48" fillId="0" borderId="11" xfId="0" applyFont="1" applyBorder="1" applyAlignment="1">
      <alignment vertical="center" wrapText="1"/>
    </xf>
    <xf numFmtId="0" fontId="49" fillId="0" borderId="11" xfId="0" applyFont="1" applyBorder="1" applyAlignment="1">
      <alignment vertical="center"/>
    </xf>
    <xf numFmtId="0" fontId="49" fillId="9" borderId="11" xfId="0" applyFont="1" applyFill="1" applyBorder="1" applyAlignment="1">
      <alignment vertical="center"/>
    </xf>
    <xf numFmtId="0" fontId="49" fillId="14" borderId="11" xfId="0" applyFont="1" applyFill="1" applyBorder="1" applyAlignment="1">
      <alignment vertical="center"/>
    </xf>
    <xf numFmtId="0" fontId="49" fillId="15" borderId="11" xfId="0" applyFont="1" applyFill="1" applyBorder="1" applyAlignment="1">
      <alignment vertical="center"/>
    </xf>
    <xf numFmtId="0" fontId="2" fillId="10" borderId="11" xfId="0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vertical="top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5" fillId="0" borderId="1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7" borderId="0" xfId="0" applyFont="1" applyFill="1" applyBorder="1" applyProtection="1">
      <protection locked="0"/>
    </xf>
    <xf numFmtId="0" fontId="48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center" vertical="center"/>
    </xf>
    <xf numFmtId="0" fontId="48" fillId="11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Protection="1">
      <protection locked="0"/>
    </xf>
    <xf numFmtId="0" fontId="49" fillId="3" borderId="0" xfId="0" applyFont="1" applyFill="1" applyBorder="1" applyProtection="1">
      <protection locked="0"/>
    </xf>
    <xf numFmtId="0" fontId="49" fillId="8" borderId="0" xfId="0" applyFont="1" applyFill="1" applyBorder="1" applyProtection="1">
      <protection locked="0"/>
    </xf>
    <xf numFmtId="0" fontId="49" fillId="12" borderId="0" xfId="0" applyFont="1" applyFill="1" applyBorder="1" applyProtection="1">
      <protection locked="0"/>
    </xf>
    <xf numFmtId="0" fontId="50" fillId="2" borderId="0" xfId="0" applyFont="1" applyFill="1" applyBorder="1" applyAlignment="1" applyProtection="1">
      <alignment horizontal="center" vertical="center"/>
    </xf>
    <xf numFmtId="0" fontId="35" fillId="0" borderId="11" xfId="0" applyFont="1" applyBorder="1" applyAlignment="1">
      <alignment vertical="center" wrapText="1"/>
    </xf>
    <xf numFmtId="0" fontId="61" fillId="0" borderId="12" xfId="0" applyFont="1" applyBorder="1" applyAlignment="1">
      <alignment vertical="center" wrapText="1"/>
    </xf>
    <xf numFmtId="0" fontId="61" fillId="0" borderId="11" xfId="0" applyFont="1" applyBorder="1" applyAlignment="1">
      <alignment horizontal="center" vertical="center"/>
    </xf>
    <xf numFmtId="0" fontId="61" fillId="0" borderId="13" xfId="0" applyFont="1" applyBorder="1" applyAlignment="1">
      <alignment horizontal="center" vertical="center" wrapText="1"/>
    </xf>
    <xf numFmtId="0" fontId="61" fillId="0" borderId="14" xfId="0" applyFont="1" applyBorder="1" applyAlignment="1">
      <alignment vertical="center" wrapText="1"/>
    </xf>
    <xf numFmtId="0" fontId="61" fillId="0" borderId="15" xfId="0" applyFont="1" applyBorder="1" applyAlignment="1">
      <alignment horizontal="center" vertical="center" wrapText="1"/>
    </xf>
    <xf numFmtId="0" fontId="62" fillId="0" borderId="14" xfId="0" applyFont="1" applyBorder="1" applyAlignment="1">
      <alignment vertical="top" wrapText="1"/>
    </xf>
    <xf numFmtId="0" fontId="61" fillId="0" borderId="11" xfId="0" applyFont="1" applyBorder="1" applyAlignment="1">
      <alignment horizontal="center" vertical="center" wrapText="1"/>
    </xf>
    <xf numFmtId="0" fontId="61" fillId="0" borderId="16" xfId="0" applyFont="1" applyBorder="1" applyAlignment="1">
      <alignment vertical="center" wrapText="1"/>
    </xf>
    <xf numFmtId="0" fontId="33" fillId="7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1" borderId="6" xfId="0" applyFont="1" applyFill="1" applyBorder="1" applyAlignment="1" applyProtection="1">
      <alignment horizontal="center" vertical="center" wrapText="1"/>
    </xf>
    <xf numFmtId="0" fontId="1" fillId="11" borderId="3" xfId="0" applyFont="1" applyFill="1" applyBorder="1" applyAlignment="1" applyProtection="1">
      <alignment horizontal="center" vertical="center" wrapText="1"/>
    </xf>
    <xf numFmtId="0" fontId="1" fillId="11" borderId="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 applyProtection="1">
      <alignment horizontal="center" vertical="center" wrapText="1"/>
      <protection locked="0"/>
    </xf>
    <xf numFmtId="0" fontId="1" fillId="8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/>
      <protection locked="0"/>
    </xf>
    <xf numFmtId="0" fontId="28" fillId="0" borderId="4" xfId="0" applyFont="1" applyBorder="1" applyAlignment="1" applyProtection="1">
      <alignment horizontal="left"/>
      <protection locked="0"/>
    </xf>
    <xf numFmtId="0" fontId="28" fillId="0" borderId="6" xfId="0" applyFont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57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12" borderId="4" xfId="0" applyFont="1" applyFill="1" applyBorder="1" applyAlignment="1" applyProtection="1">
      <alignment horizontal="center" vertical="center" wrapText="1"/>
      <protection locked="0"/>
    </xf>
    <xf numFmtId="0" fontId="1" fillId="12" borderId="5" xfId="0" applyFont="1" applyFill="1" applyBorder="1" applyAlignment="1" applyProtection="1">
      <alignment horizontal="center" vertical="center" wrapText="1"/>
      <protection locked="0"/>
    </xf>
    <xf numFmtId="0" fontId="1" fillId="12" borderId="6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6" xfId="0" applyFont="1" applyFill="1" applyBorder="1" applyAlignment="1" applyProtection="1">
      <alignment horizontal="center" vertical="center" wrapText="1"/>
      <protection locked="0"/>
    </xf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37" fillId="12" borderId="1" xfId="0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7" fillId="6" borderId="1" xfId="0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Fill="1" applyBorder="1" applyAlignment="1" applyProtection="1">
      <alignment horizontal="center" vertical="center" wrapText="1"/>
      <protection locked="0"/>
    </xf>
    <xf numFmtId="0" fontId="29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34" fillId="0" borderId="2" xfId="0" applyFont="1" applyFill="1" applyBorder="1" applyAlignment="1" applyProtection="1">
      <alignment horizontal="left"/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Alignment="1" applyProtection="1">
      <alignment horizont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58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607402</xdr:colOff>
      <xdr:row>1</xdr:row>
      <xdr:rowOff>238858</xdr:rowOff>
    </xdr:from>
    <xdr:to>
      <xdr:col>1</xdr:col>
      <xdr:colOff>1807552</xdr:colOff>
      <xdr:row>1</xdr:row>
      <xdr:rowOff>238858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10383" y="483089"/>
          <a:ext cx="12001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647211</xdr:colOff>
      <xdr:row>2</xdr:row>
      <xdr:rowOff>0</xdr:rowOff>
    </xdr:from>
    <xdr:to>
      <xdr:col>6</xdr:col>
      <xdr:colOff>293077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652596" y="488462"/>
          <a:ext cx="1782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128"/>
  <sheetViews>
    <sheetView tabSelected="1" zoomScale="62" zoomScaleNormal="62" zoomScaleSheetLayoutView="57" workbookViewId="0">
      <pane xSplit="4" ySplit="9" topLeftCell="E26" activePane="bottomRight" state="frozen"/>
      <selection pane="topRight" activeCell="E1" sqref="E1"/>
      <selection pane="bottomLeft" activeCell="A10" sqref="A10"/>
      <selection pane="bottomRight" activeCell="N57" sqref="N57"/>
    </sheetView>
  </sheetViews>
  <sheetFormatPr defaultRowHeight="14" x14ac:dyDescent="0.3"/>
  <cols>
    <col min="1" max="1" width="6" style="77" customWidth="1"/>
    <col min="2" max="2" width="29.83203125" style="37" customWidth="1"/>
    <col min="3" max="3" width="13.25" style="37" customWidth="1"/>
    <col min="4" max="4" width="10.75" style="37" customWidth="1"/>
    <col min="5" max="5" width="26.25" style="37" customWidth="1"/>
    <col min="6" max="6" width="5.75" style="37" customWidth="1"/>
    <col min="7" max="7" width="9.75" style="37" customWidth="1"/>
    <col min="8" max="8" width="7.4140625" style="37" customWidth="1"/>
    <col min="9" max="9" width="8" style="37" customWidth="1"/>
    <col min="10" max="10" width="8.9140625" style="37" customWidth="1"/>
    <col min="11" max="11" width="8" style="37" customWidth="1"/>
    <col min="12" max="12" width="11.25" style="37" customWidth="1"/>
    <col min="13" max="13" width="6.83203125" style="37" customWidth="1"/>
    <col min="14" max="14" width="13.25" style="37" customWidth="1"/>
    <col min="15" max="15" width="4.83203125" style="37" customWidth="1"/>
    <col min="16" max="16" width="4.4140625" style="37" customWidth="1"/>
    <col min="17" max="17" width="5.25" style="37" customWidth="1"/>
    <col min="18" max="18" width="4.75" style="37" customWidth="1"/>
    <col min="19" max="19" width="4.83203125" style="37" customWidth="1"/>
    <col min="20" max="20" width="5.58203125" style="37" customWidth="1"/>
    <col min="21" max="21" width="6.25" style="37" customWidth="1"/>
    <col min="22" max="22" width="9.1640625" style="37"/>
    <col min="23" max="23" width="26.1640625" style="37" customWidth="1"/>
    <col min="24" max="24" width="6.4140625" style="37" customWidth="1"/>
    <col min="25" max="25" width="12.83203125" style="37" customWidth="1"/>
    <col min="26" max="27" width="9.1640625" style="37"/>
    <col min="28" max="29" width="8.75" style="37"/>
    <col min="30" max="32" width="9.1640625" style="37"/>
    <col min="33" max="33" width="5.4140625" style="37" customWidth="1"/>
    <col min="34" max="34" width="5.58203125" style="37" customWidth="1"/>
    <col min="35" max="35" width="5.83203125" style="37" customWidth="1"/>
    <col min="36" max="36" width="5.25" style="37" customWidth="1"/>
    <col min="37" max="38" width="5" style="37" customWidth="1"/>
    <col min="39" max="40" width="9.1640625" style="37"/>
    <col min="41" max="48" width="9.1640625" style="200"/>
    <col min="49" max="204" width="9.1640625" style="37"/>
    <col min="205" max="205" width="6" style="37" customWidth="1"/>
    <col min="206" max="206" width="23.4140625" style="37" customWidth="1"/>
    <col min="207" max="207" width="10" style="37" customWidth="1"/>
    <col min="208" max="208" width="27.75" style="37" customWidth="1"/>
    <col min="209" max="209" width="25.25" style="37" customWidth="1"/>
    <col min="210" max="210" width="16.58203125" style="37" customWidth="1"/>
    <col min="211" max="211" width="21.25" style="37" customWidth="1"/>
    <col min="212" max="212" width="8.83203125" style="37" customWidth="1"/>
    <col min="213" max="460" width="9.1640625" style="37"/>
    <col min="461" max="461" width="6" style="37" customWidth="1"/>
    <col min="462" max="462" width="23.4140625" style="37" customWidth="1"/>
    <col min="463" max="463" width="10" style="37" customWidth="1"/>
    <col min="464" max="464" width="27.75" style="37" customWidth="1"/>
    <col min="465" max="465" width="25.25" style="37" customWidth="1"/>
    <col min="466" max="466" width="16.58203125" style="37" customWidth="1"/>
    <col min="467" max="467" width="21.25" style="37" customWidth="1"/>
    <col min="468" max="468" width="8.83203125" style="37" customWidth="1"/>
    <col min="469" max="716" width="9.1640625" style="37"/>
    <col min="717" max="717" width="6" style="37" customWidth="1"/>
    <col min="718" max="718" width="23.4140625" style="37" customWidth="1"/>
    <col min="719" max="719" width="10" style="37" customWidth="1"/>
    <col min="720" max="720" width="27.75" style="37" customWidth="1"/>
    <col min="721" max="721" width="25.25" style="37" customWidth="1"/>
    <col min="722" max="722" width="16.58203125" style="37" customWidth="1"/>
    <col min="723" max="723" width="21.25" style="37" customWidth="1"/>
    <col min="724" max="724" width="8.83203125" style="37" customWidth="1"/>
    <col min="725" max="972" width="9.1640625" style="37"/>
    <col min="973" max="973" width="6" style="37" customWidth="1"/>
    <col min="974" max="974" width="23.4140625" style="37" customWidth="1"/>
    <col min="975" max="975" width="10" style="37" customWidth="1"/>
    <col min="976" max="976" width="27.75" style="37" customWidth="1"/>
    <col min="977" max="977" width="25.25" style="37" customWidth="1"/>
    <col min="978" max="978" width="16.58203125" style="37" customWidth="1"/>
    <col min="979" max="979" width="21.25" style="37" customWidth="1"/>
    <col min="980" max="980" width="8.83203125" style="37" customWidth="1"/>
    <col min="981" max="1228" width="9.1640625" style="37"/>
    <col min="1229" max="1229" width="6" style="37" customWidth="1"/>
    <col min="1230" max="1230" width="23.4140625" style="37" customWidth="1"/>
    <col min="1231" max="1231" width="10" style="37" customWidth="1"/>
    <col min="1232" max="1232" width="27.75" style="37" customWidth="1"/>
    <col min="1233" max="1233" width="25.25" style="37" customWidth="1"/>
    <col min="1234" max="1234" width="16.58203125" style="37" customWidth="1"/>
    <col min="1235" max="1235" width="21.25" style="37" customWidth="1"/>
    <col min="1236" max="1236" width="8.83203125" style="37" customWidth="1"/>
    <col min="1237" max="1484" width="9.1640625" style="37"/>
    <col min="1485" max="1485" width="6" style="37" customWidth="1"/>
    <col min="1486" max="1486" width="23.4140625" style="37" customWidth="1"/>
    <col min="1487" max="1487" width="10" style="37" customWidth="1"/>
    <col min="1488" max="1488" width="27.75" style="37" customWidth="1"/>
    <col min="1489" max="1489" width="25.25" style="37" customWidth="1"/>
    <col min="1490" max="1490" width="16.58203125" style="37" customWidth="1"/>
    <col min="1491" max="1491" width="21.25" style="37" customWidth="1"/>
    <col min="1492" max="1492" width="8.83203125" style="37" customWidth="1"/>
    <col min="1493" max="1740" width="9.1640625" style="37"/>
    <col min="1741" max="1741" width="6" style="37" customWidth="1"/>
    <col min="1742" max="1742" width="23.4140625" style="37" customWidth="1"/>
    <col min="1743" max="1743" width="10" style="37" customWidth="1"/>
    <col min="1744" max="1744" width="27.75" style="37" customWidth="1"/>
    <col min="1745" max="1745" width="25.25" style="37" customWidth="1"/>
    <col min="1746" max="1746" width="16.58203125" style="37" customWidth="1"/>
    <col min="1747" max="1747" width="21.25" style="37" customWidth="1"/>
    <col min="1748" max="1748" width="8.83203125" style="37" customWidth="1"/>
    <col min="1749" max="1996" width="9.1640625" style="37"/>
    <col min="1997" max="1997" width="6" style="37" customWidth="1"/>
    <col min="1998" max="1998" width="23.4140625" style="37" customWidth="1"/>
    <col min="1999" max="1999" width="10" style="37" customWidth="1"/>
    <col min="2000" max="2000" width="27.75" style="37" customWidth="1"/>
    <col min="2001" max="2001" width="25.25" style="37" customWidth="1"/>
    <col min="2002" max="2002" width="16.58203125" style="37" customWidth="1"/>
    <col min="2003" max="2003" width="21.25" style="37" customWidth="1"/>
    <col min="2004" max="2004" width="8.83203125" style="37" customWidth="1"/>
    <col min="2005" max="2252" width="9.1640625" style="37"/>
    <col min="2253" max="2253" width="6" style="37" customWidth="1"/>
    <col min="2254" max="2254" width="23.4140625" style="37" customWidth="1"/>
    <col min="2255" max="2255" width="10" style="37" customWidth="1"/>
    <col min="2256" max="2256" width="27.75" style="37" customWidth="1"/>
    <col min="2257" max="2257" width="25.25" style="37" customWidth="1"/>
    <col min="2258" max="2258" width="16.58203125" style="37" customWidth="1"/>
    <col min="2259" max="2259" width="21.25" style="37" customWidth="1"/>
    <col min="2260" max="2260" width="8.83203125" style="37" customWidth="1"/>
    <col min="2261" max="2508" width="9.1640625" style="37"/>
    <col min="2509" max="2509" width="6" style="37" customWidth="1"/>
    <col min="2510" max="2510" width="23.4140625" style="37" customWidth="1"/>
    <col min="2511" max="2511" width="10" style="37" customWidth="1"/>
    <col min="2512" max="2512" width="27.75" style="37" customWidth="1"/>
    <col min="2513" max="2513" width="25.25" style="37" customWidth="1"/>
    <col min="2514" max="2514" width="16.58203125" style="37" customWidth="1"/>
    <col min="2515" max="2515" width="21.25" style="37" customWidth="1"/>
    <col min="2516" max="2516" width="8.83203125" style="37" customWidth="1"/>
    <col min="2517" max="2764" width="9.1640625" style="37"/>
    <col min="2765" max="2765" width="6" style="37" customWidth="1"/>
    <col min="2766" max="2766" width="23.4140625" style="37" customWidth="1"/>
    <col min="2767" max="2767" width="10" style="37" customWidth="1"/>
    <col min="2768" max="2768" width="27.75" style="37" customWidth="1"/>
    <col min="2769" max="2769" width="25.25" style="37" customWidth="1"/>
    <col min="2770" max="2770" width="16.58203125" style="37" customWidth="1"/>
    <col min="2771" max="2771" width="21.25" style="37" customWidth="1"/>
    <col min="2772" max="2772" width="8.83203125" style="37" customWidth="1"/>
    <col min="2773" max="3020" width="9.1640625" style="37"/>
    <col min="3021" max="3021" width="6" style="37" customWidth="1"/>
    <col min="3022" max="3022" width="23.4140625" style="37" customWidth="1"/>
    <col min="3023" max="3023" width="10" style="37" customWidth="1"/>
    <col min="3024" max="3024" width="27.75" style="37" customWidth="1"/>
    <col min="3025" max="3025" width="25.25" style="37" customWidth="1"/>
    <col min="3026" max="3026" width="16.58203125" style="37" customWidth="1"/>
    <col min="3027" max="3027" width="21.25" style="37" customWidth="1"/>
    <col min="3028" max="3028" width="8.83203125" style="37" customWidth="1"/>
    <col min="3029" max="3276" width="9.1640625" style="37"/>
    <col min="3277" max="3277" width="6" style="37" customWidth="1"/>
    <col min="3278" max="3278" width="23.4140625" style="37" customWidth="1"/>
    <col min="3279" max="3279" width="10" style="37" customWidth="1"/>
    <col min="3280" max="3280" width="27.75" style="37" customWidth="1"/>
    <col min="3281" max="3281" width="25.25" style="37" customWidth="1"/>
    <col min="3282" max="3282" width="16.58203125" style="37" customWidth="1"/>
    <col min="3283" max="3283" width="21.25" style="37" customWidth="1"/>
    <col min="3284" max="3284" width="8.83203125" style="37" customWidth="1"/>
    <col min="3285" max="3532" width="9.1640625" style="37"/>
    <col min="3533" max="3533" width="6" style="37" customWidth="1"/>
    <col min="3534" max="3534" width="23.4140625" style="37" customWidth="1"/>
    <col min="3535" max="3535" width="10" style="37" customWidth="1"/>
    <col min="3536" max="3536" width="27.75" style="37" customWidth="1"/>
    <col min="3537" max="3537" width="25.25" style="37" customWidth="1"/>
    <col min="3538" max="3538" width="16.58203125" style="37" customWidth="1"/>
    <col min="3539" max="3539" width="21.25" style="37" customWidth="1"/>
    <col min="3540" max="3540" width="8.83203125" style="37" customWidth="1"/>
    <col min="3541" max="3788" width="9.1640625" style="37"/>
    <col min="3789" max="3789" width="6" style="37" customWidth="1"/>
    <col min="3790" max="3790" width="23.4140625" style="37" customWidth="1"/>
    <col min="3791" max="3791" width="10" style="37" customWidth="1"/>
    <col min="3792" max="3792" width="27.75" style="37" customWidth="1"/>
    <col min="3793" max="3793" width="25.25" style="37" customWidth="1"/>
    <col min="3794" max="3794" width="16.58203125" style="37" customWidth="1"/>
    <col min="3795" max="3795" width="21.25" style="37" customWidth="1"/>
    <col min="3796" max="3796" width="8.83203125" style="37" customWidth="1"/>
    <col min="3797" max="4044" width="9.1640625" style="37"/>
    <col min="4045" max="4045" width="6" style="37" customWidth="1"/>
    <col min="4046" max="4046" width="23.4140625" style="37" customWidth="1"/>
    <col min="4047" max="4047" width="10" style="37" customWidth="1"/>
    <col min="4048" max="4048" width="27.75" style="37" customWidth="1"/>
    <col min="4049" max="4049" width="25.25" style="37" customWidth="1"/>
    <col min="4050" max="4050" width="16.58203125" style="37" customWidth="1"/>
    <col min="4051" max="4051" width="21.25" style="37" customWidth="1"/>
    <col min="4052" max="4052" width="8.83203125" style="37" customWidth="1"/>
    <col min="4053" max="4300" width="9.1640625" style="37"/>
    <col min="4301" max="4301" width="6" style="37" customWidth="1"/>
    <col min="4302" max="4302" width="23.4140625" style="37" customWidth="1"/>
    <col min="4303" max="4303" width="10" style="37" customWidth="1"/>
    <col min="4304" max="4304" width="27.75" style="37" customWidth="1"/>
    <col min="4305" max="4305" width="25.25" style="37" customWidth="1"/>
    <col min="4306" max="4306" width="16.58203125" style="37" customWidth="1"/>
    <col min="4307" max="4307" width="21.25" style="37" customWidth="1"/>
    <col min="4308" max="4308" width="8.83203125" style="37" customWidth="1"/>
    <col min="4309" max="4556" width="9.1640625" style="37"/>
    <col min="4557" max="4557" width="6" style="37" customWidth="1"/>
    <col min="4558" max="4558" width="23.4140625" style="37" customWidth="1"/>
    <col min="4559" max="4559" width="10" style="37" customWidth="1"/>
    <col min="4560" max="4560" width="27.75" style="37" customWidth="1"/>
    <col min="4561" max="4561" width="25.25" style="37" customWidth="1"/>
    <col min="4562" max="4562" width="16.58203125" style="37" customWidth="1"/>
    <col min="4563" max="4563" width="21.25" style="37" customWidth="1"/>
    <col min="4564" max="4564" width="8.83203125" style="37" customWidth="1"/>
    <col min="4565" max="4812" width="9.1640625" style="37"/>
    <col min="4813" max="4813" width="6" style="37" customWidth="1"/>
    <col min="4814" max="4814" width="23.4140625" style="37" customWidth="1"/>
    <col min="4815" max="4815" width="10" style="37" customWidth="1"/>
    <col min="4816" max="4816" width="27.75" style="37" customWidth="1"/>
    <col min="4817" max="4817" width="25.25" style="37" customWidth="1"/>
    <col min="4818" max="4818" width="16.58203125" style="37" customWidth="1"/>
    <col min="4819" max="4819" width="21.25" style="37" customWidth="1"/>
    <col min="4820" max="4820" width="8.83203125" style="37" customWidth="1"/>
    <col min="4821" max="5068" width="9.1640625" style="37"/>
    <col min="5069" max="5069" width="6" style="37" customWidth="1"/>
    <col min="5070" max="5070" width="23.4140625" style="37" customWidth="1"/>
    <col min="5071" max="5071" width="10" style="37" customWidth="1"/>
    <col min="5072" max="5072" width="27.75" style="37" customWidth="1"/>
    <col min="5073" max="5073" width="25.25" style="37" customWidth="1"/>
    <col min="5074" max="5074" width="16.58203125" style="37" customWidth="1"/>
    <col min="5075" max="5075" width="21.25" style="37" customWidth="1"/>
    <col min="5076" max="5076" width="8.83203125" style="37" customWidth="1"/>
    <col min="5077" max="5324" width="9.1640625" style="37"/>
    <col min="5325" max="5325" width="6" style="37" customWidth="1"/>
    <col min="5326" max="5326" width="23.4140625" style="37" customWidth="1"/>
    <col min="5327" max="5327" width="10" style="37" customWidth="1"/>
    <col min="5328" max="5328" width="27.75" style="37" customWidth="1"/>
    <col min="5329" max="5329" width="25.25" style="37" customWidth="1"/>
    <col min="5330" max="5330" width="16.58203125" style="37" customWidth="1"/>
    <col min="5331" max="5331" width="21.25" style="37" customWidth="1"/>
    <col min="5332" max="5332" width="8.83203125" style="37" customWidth="1"/>
    <col min="5333" max="5580" width="9.1640625" style="37"/>
    <col min="5581" max="5581" width="6" style="37" customWidth="1"/>
    <col min="5582" max="5582" width="23.4140625" style="37" customWidth="1"/>
    <col min="5583" max="5583" width="10" style="37" customWidth="1"/>
    <col min="5584" max="5584" width="27.75" style="37" customWidth="1"/>
    <col min="5585" max="5585" width="25.25" style="37" customWidth="1"/>
    <col min="5586" max="5586" width="16.58203125" style="37" customWidth="1"/>
    <col min="5587" max="5587" width="21.25" style="37" customWidth="1"/>
    <col min="5588" max="5588" width="8.83203125" style="37" customWidth="1"/>
    <col min="5589" max="5836" width="9.1640625" style="37"/>
    <col min="5837" max="5837" width="6" style="37" customWidth="1"/>
    <col min="5838" max="5838" width="23.4140625" style="37" customWidth="1"/>
    <col min="5839" max="5839" width="10" style="37" customWidth="1"/>
    <col min="5840" max="5840" width="27.75" style="37" customWidth="1"/>
    <col min="5841" max="5841" width="25.25" style="37" customWidth="1"/>
    <col min="5842" max="5842" width="16.58203125" style="37" customWidth="1"/>
    <col min="5843" max="5843" width="21.25" style="37" customWidth="1"/>
    <col min="5844" max="5844" width="8.83203125" style="37" customWidth="1"/>
    <col min="5845" max="6092" width="9.1640625" style="37"/>
    <col min="6093" max="6093" width="6" style="37" customWidth="1"/>
    <col min="6094" max="6094" width="23.4140625" style="37" customWidth="1"/>
    <col min="6095" max="6095" width="10" style="37" customWidth="1"/>
    <col min="6096" max="6096" width="27.75" style="37" customWidth="1"/>
    <col min="6097" max="6097" width="25.25" style="37" customWidth="1"/>
    <col min="6098" max="6098" width="16.58203125" style="37" customWidth="1"/>
    <col min="6099" max="6099" width="21.25" style="37" customWidth="1"/>
    <col min="6100" max="6100" width="8.83203125" style="37" customWidth="1"/>
    <col min="6101" max="6348" width="9.1640625" style="37"/>
    <col min="6349" max="6349" width="6" style="37" customWidth="1"/>
    <col min="6350" max="6350" width="23.4140625" style="37" customWidth="1"/>
    <col min="6351" max="6351" width="10" style="37" customWidth="1"/>
    <col min="6352" max="6352" width="27.75" style="37" customWidth="1"/>
    <col min="6353" max="6353" width="25.25" style="37" customWidth="1"/>
    <col min="6354" max="6354" width="16.58203125" style="37" customWidth="1"/>
    <col min="6355" max="6355" width="21.25" style="37" customWidth="1"/>
    <col min="6356" max="6356" width="8.83203125" style="37" customWidth="1"/>
    <col min="6357" max="6604" width="9.1640625" style="37"/>
    <col min="6605" max="6605" width="6" style="37" customWidth="1"/>
    <col min="6606" max="6606" width="23.4140625" style="37" customWidth="1"/>
    <col min="6607" max="6607" width="10" style="37" customWidth="1"/>
    <col min="6608" max="6608" width="27.75" style="37" customWidth="1"/>
    <col min="6609" max="6609" width="25.25" style="37" customWidth="1"/>
    <col min="6610" max="6610" width="16.58203125" style="37" customWidth="1"/>
    <col min="6611" max="6611" width="21.25" style="37" customWidth="1"/>
    <col min="6612" max="6612" width="8.83203125" style="37" customWidth="1"/>
    <col min="6613" max="6860" width="9.1640625" style="37"/>
    <col min="6861" max="6861" width="6" style="37" customWidth="1"/>
    <col min="6862" max="6862" width="23.4140625" style="37" customWidth="1"/>
    <col min="6863" max="6863" width="10" style="37" customWidth="1"/>
    <col min="6864" max="6864" width="27.75" style="37" customWidth="1"/>
    <col min="6865" max="6865" width="25.25" style="37" customWidth="1"/>
    <col min="6866" max="6866" width="16.58203125" style="37" customWidth="1"/>
    <col min="6867" max="6867" width="21.25" style="37" customWidth="1"/>
    <col min="6868" max="6868" width="8.83203125" style="37" customWidth="1"/>
    <col min="6869" max="7116" width="9.1640625" style="37"/>
    <col min="7117" max="7117" width="6" style="37" customWidth="1"/>
    <col min="7118" max="7118" width="23.4140625" style="37" customWidth="1"/>
    <col min="7119" max="7119" width="10" style="37" customWidth="1"/>
    <col min="7120" max="7120" width="27.75" style="37" customWidth="1"/>
    <col min="7121" max="7121" width="25.25" style="37" customWidth="1"/>
    <col min="7122" max="7122" width="16.58203125" style="37" customWidth="1"/>
    <col min="7123" max="7123" width="21.25" style="37" customWidth="1"/>
    <col min="7124" max="7124" width="8.83203125" style="37" customWidth="1"/>
    <col min="7125" max="7372" width="9.1640625" style="37"/>
    <col min="7373" max="7373" width="6" style="37" customWidth="1"/>
    <col min="7374" max="7374" width="23.4140625" style="37" customWidth="1"/>
    <col min="7375" max="7375" width="10" style="37" customWidth="1"/>
    <col min="7376" max="7376" width="27.75" style="37" customWidth="1"/>
    <col min="7377" max="7377" width="25.25" style="37" customWidth="1"/>
    <col min="7378" max="7378" width="16.58203125" style="37" customWidth="1"/>
    <col min="7379" max="7379" width="21.25" style="37" customWidth="1"/>
    <col min="7380" max="7380" width="8.83203125" style="37" customWidth="1"/>
    <col min="7381" max="7628" width="9.1640625" style="37"/>
    <col min="7629" max="7629" width="6" style="37" customWidth="1"/>
    <col min="7630" max="7630" width="23.4140625" style="37" customWidth="1"/>
    <col min="7631" max="7631" width="10" style="37" customWidth="1"/>
    <col min="7632" max="7632" width="27.75" style="37" customWidth="1"/>
    <col min="7633" max="7633" width="25.25" style="37" customWidth="1"/>
    <col min="7634" max="7634" width="16.58203125" style="37" customWidth="1"/>
    <col min="7635" max="7635" width="21.25" style="37" customWidth="1"/>
    <col min="7636" max="7636" width="8.83203125" style="37" customWidth="1"/>
    <col min="7637" max="7884" width="9.1640625" style="37"/>
    <col min="7885" max="7885" width="6" style="37" customWidth="1"/>
    <col min="7886" max="7886" width="23.4140625" style="37" customWidth="1"/>
    <col min="7887" max="7887" width="10" style="37" customWidth="1"/>
    <col min="7888" max="7888" width="27.75" style="37" customWidth="1"/>
    <col min="7889" max="7889" width="25.25" style="37" customWidth="1"/>
    <col min="7890" max="7890" width="16.58203125" style="37" customWidth="1"/>
    <col min="7891" max="7891" width="21.25" style="37" customWidth="1"/>
    <col min="7892" max="7892" width="8.83203125" style="37" customWidth="1"/>
    <col min="7893" max="8140" width="9.1640625" style="37"/>
    <col min="8141" max="8141" width="6" style="37" customWidth="1"/>
    <col min="8142" max="8142" width="23.4140625" style="37" customWidth="1"/>
    <col min="8143" max="8143" width="10" style="37" customWidth="1"/>
    <col min="8144" max="8144" width="27.75" style="37" customWidth="1"/>
    <col min="8145" max="8145" width="25.25" style="37" customWidth="1"/>
    <col min="8146" max="8146" width="16.58203125" style="37" customWidth="1"/>
    <col min="8147" max="8147" width="21.25" style="37" customWidth="1"/>
    <col min="8148" max="8148" width="8.83203125" style="37" customWidth="1"/>
    <col min="8149" max="8396" width="9.1640625" style="37"/>
    <col min="8397" max="8397" width="6" style="37" customWidth="1"/>
    <col min="8398" max="8398" width="23.4140625" style="37" customWidth="1"/>
    <col min="8399" max="8399" width="10" style="37" customWidth="1"/>
    <col min="8400" max="8400" width="27.75" style="37" customWidth="1"/>
    <col min="8401" max="8401" width="25.25" style="37" customWidth="1"/>
    <col min="8402" max="8402" width="16.58203125" style="37" customWidth="1"/>
    <col min="8403" max="8403" width="21.25" style="37" customWidth="1"/>
    <col min="8404" max="8404" width="8.83203125" style="37" customWidth="1"/>
    <col min="8405" max="8652" width="9.1640625" style="37"/>
    <col min="8653" max="8653" width="6" style="37" customWidth="1"/>
    <col min="8654" max="8654" width="23.4140625" style="37" customWidth="1"/>
    <col min="8655" max="8655" width="10" style="37" customWidth="1"/>
    <col min="8656" max="8656" width="27.75" style="37" customWidth="1"/>
    <col min="8657" max="8657" width="25.25" style="37" customWidth="1"/>
    <col min="8658" max="8658" width="16.58203125" style="37" customWidth="1"/>
    <col min="8659" max="8659" width="21.25" style="37" customWidth="1"/>
    <col min="8660" max="8660" width="8.83203125" style="37" customWidth="1"/>
    <col min="8661" max="8908" width="9.1640625" style="37"/>
    <col min="8909" max="8909" width="6" style="37" customWidth="1"/>
    <col min="8910" max="8910" width="23.4140625" style="37" customWidth="1"/>
    <col min="8911" max="8911" width="10" style="37" customWidth="1"/>
    <col min="8912" max="8912" width="27.75" style="37" customWidth="1"/>
    <col min="8913" max="8913" width="25.25" style="37" customWidth="1"/>
    <col min="8914" max="8914" width="16.58203125" style="37" customWidth="1"/>
    <col min="8915" max="8915" width="21.25" style="37" customWidth="1"/>
    <col min="8916" max="8916" width="8.83203125" style="37" customWidth="1"/>
    <col min="8917" max="9164" width="9.1640625" style="37"/>
    <col min="9165" max="9165" width="6" style="37" customWidth="1"/>
    <col min="9166" max="9166" width="23.4140625" style="37" customWidth="1"/>
    <col min="9167" max="9167" width="10" style="37" customWidth="1"/>
    <col min="9168" max="9168" width="27.75" style="37" customWidth="1"/>
    <col min="9169" max="9169" width="25.25" style="37" customWidth="1"/>
    <col min="9170" max="9170" width="16.58203125" style="37" customWidth="1"/>
    <col min="9171" max="9171" width="21.25" style="37" customWidth="1"/>
    <col min="9172" max="9172" width="8.83203125" style="37" customWidth="1"/>
    <col min="9173" max="9420" width="9.1640625" style="37"/>
    <col min="9421" max="9421" width="6" style="37" customWidth="1"/>
    <col min="9422" max="9422" width="23.4140625" style="37" customWidth="1"/>
    <col min="9423" max="9423" width="10" style="37" customWidth="1"/>
    <col min="9424" max="9424" width="27.75" style="37" customWidth="1"/>
    <col min="9425" max="9425" width="25.25" style="37" customWidth="1"/>
    <col min="9426" max="9426" width="16.58203125" style="37" customWidth="1"/>
    <col min="9427" max="9427" width="21.25" style="37" customWidth="1"/>
    <col min="9428" max="9428" width="8.83203125" style="37" customWidth="1"/>
    <col min="9429" max="9676" width="9.1640625" style="37"/>
    <col min="9677" max="9677" width="6" style="37" customWidth="1"/>
    <col min="9678" max="9678" width="23.4140625" style="37" customWidth="1"/>
    <col min="9679" max="9679" width="10" style="37" customWidth="1"/>
    <col min="9680" max="9680" width="27.75" style="37" customWidth="1"/>
    <col min="9681" max="9681" width="25.25" style="37" customWidth="1"/>
    <col min="9682" max="9682" width="16.58203125" style="37" customWidth="1"/>
    <col min="9683" max="9683" width="21.25" style="37" customWidth="1"/>
    <col min="9684" max="9684" width="8.83203125" style="37" customWidth="1"/>
    <col min="9685" max="9932" width="9.1640625" style="37"/>
    <col min="9933" max="9933" width="6" style="37" customWidth="1"/>
    <col min="9934" max="9934" width="23.4140625" style="37" customWidth="1"/>
    <col min="9935" max="9935" width="10" style="37" customWidth="1"/>
    <col min="9936" max="9936" width="27.75" style="37" customWidth="1"/>
    <col min="9937" max="9937" width="25.25" style="37" customWidth="1"/>
    <col min="9938" max="9938" width="16.58203125" style="37" customWidth="1"/>
    <col min="9939" max="9939" width="21.25" style="37" customWidth="1"/>
    <col min="9940" max="9940" width="8.83203125" style="37" customWidth="1"/>
    <col min="9941" max="10188" width="9.1640625" style="37"/>
    <col min="10189" max="10189" width="6" style="37" customWidth="1"/>
    <col min="10190" max="10190" width="23.4140625" style="37" customWidth="1"/>
    <col min="10191" max="10191" width="10" style="37" customWidth="1"/>
    <col min="10192" max="10192" width="27.75" style="37" customWidth="1"/>
    <col min="10193" max="10193" width="25.25" style="37" customWidth="1"/>
    <col min="10194" max="10194" width="16.58203125" style="37" customWidth="1"/>
    <col min="10195" max="10195" width="21.25" style="37" customWidth="1"/>
    <col min="10196" max="10196" width="8.83203125" style="37" customWidth="1"/>
    <col min="10197" max="10444" width="9.1640625" style="37"/>
    <col min="10445" max="10445" width="6" style="37" customWidth="1"/>
    <col min="10446" max="10446" width="23.4140625" style="37" customWidth="1"/>
    <col min="10447" max="10447" width="10" style="37" customWidth="1"/>
    <col min="10448" max="10448" width="27.75" style="37" customWidth="1"/>
    <col min="10449" max="10449" width="25.25" style="37" customWidth="1"/>
    <col min="10450" max="10450" width="16.58203125" style="37" customWidth="1"/>
    <col min="10451" max="10451" width="21.25" style="37" customWidth="1"/>
    <col min="10452" max="10452" width="8.83203125" style="37" customWidth="1"/>
    <col min="10453" max="10700" width="9.1640625" style="37"/>
    <col min="10701" max="10701" width="6" style="37" customWidth="1"/>
    <col min="10702" max="10702" width="23.4140625" style="37" customWidth="1"/>
    <col min="10703" max="10703" width="10" style="37" customWidth="1"/>
    <col min="10704" max="10704" width="27.75" style="37" customWidth="1"/>
    <col min="10705" max="10705" width="25.25" style="37" customWidth="1"/>
    <col min="10706" max="10706" width="16.58203125" style="37" customWidth="1"/>
    <col min="10707" max="10707" width="21.25" style="37" customWidth="1"/>
    <col min="10708" max="10708" width="8.83203125" style="37" customWidth="1"/>
    <col min="10709" max="10956" width="9.1640625" style="37"/>
    <col min="10957" max="10957" width="6" style="37" customWidth="1"/>
    <col min="10958" max="10958" width="23.4140625" style="37" customWidth="1"/>
    <col min="10959" max="10959" width="10" style="37" customWidth="1"/>
    <col min="10960" max="10960" width="27.75" style="37" customWidth="1"/>
    <col min="10961" max="10961" width="25.25" style="37" customWidth="1"/>
    <col min="10962" max="10962" width="16.58203125" style="37" customWidth="1"/>
    <col min="10963" max="10963" width="21.25" style="37" customWidth="1"/>
    <col min="10964" max="10964" width="8.83203125" style="37" customWidth="1"/>
    <col min="10965" max="11212" width="9.1640625" style="37"/>
    <col min="11213" max="11213" width="6" style="37" customWidth="1"/>
    <col min="11214" max="11214" width="23.4140625" style="37" customWidth="1"/>
    <col min="11215" max="11215" width="10" style="37" customWidth="1"/>
    <col min="11216" max="11216" width="27.75" style="37" customWidth="1"/>
    <col min="11217" max="11217" width="25.25" style="37" customWidth="1"/>
    <col min="11218" max="11218" width="16.58203125" style="37" customWidth="1"/>
    <col min="11219" max="11219" width="21.25" style="37" customWidth="1"/>
    <col min="11220" max="11220" width="8.83203125" style="37" customWidth="1"/>
    <col min="11221" max="11468" width="9.1640625" style="37"/>
    <col min="11469" max="11469" width="6" style="37" customWidth="1"/>
    <col min="11470" max="11470" width="23.4140625" style="37" customWidth="1"/>
    <col min="11471" max="11471" width="10" style="37" customWidth="1"/>
    <col min="11472" max="11472" width="27.75" style="37" customWidth="1"/>
    <col min="11473" max="11473" width="25.25" style="37" customWidth="1"/>
    <col min="11474" max="11474" width="16.58203125" style="37" customWidth="1"/>
    <col min="11475" max="11475" width="21.25" style="37" customWidth="1"/>
    <col min="11476" max="11476" width="8.83203125" style="37" customWidth="1"/>
    <col min="11477" max="11724" width="9.1640625" style="37"/>
    <col min="11725" max="11725" width="6" style="37" customWidth="1"/>
    <col min="11726" max="11726" width="23.4140625" style="37" customWidth="1"/>
    <col min="11727" max="11727" width="10" style="37" customWidth="1"/>
    <col min="11728" max="11728" width="27.75" style="37" customWidth="1"/>
    <col min="11729" max="11729" width="25.25" style="37" customWidth="1"/>
    <col min="11730" max="11730" width="16.58203125" style="37" customWidth="1"/>
    <col min="11731" max="11731" width="21.25" style="37" customWidth="1"/>
    <col min="11732" max="11732" width="8.83203125" style="37" customWidth="1"/>
    <col min="11733" max="11980" width="9.1640625" style="37"/>
    <col min="11981" max="11981" width="6" style="37" customWidth="1"/>
    <col min="11982" max="11982" width="23.4140625" style="37" customWidth="1"/>
    <col min="11983" max="11983" width="10" style="37" customWidth="1"/>
    <col min="11984" max="11984" width="27.75" style="37" customWidth="1"/>
    <col min="11985" max="11985" width="25.25" style="37" customWidth="1"/>
    <col min="11986" max="11986" width="16.58203125" style="37" customWidth="1"/>
    <col min="11987" max="11987" width="21.25" style="37" customWidth="1"/>
    <col min="11988" max="11988" width="8.83203125" style="37" customWidth="1"/>
    <col min="11989" max="12236" width="9.1640625" style="37"/>
    <col min="12237" max="12237" width="6" style="37" customWidth="1"/>
    <col min="12238" max="12238" width="23.4140625" style="37" customWidth="1"/>
    <col min="12239" max="12239" width="10" style="37" customWidth="1"/>
    <col min="12240" max="12240" width="27.75" style="37" customWidth="1"/>
    <col min="12241" max="12241" width="25.25" style="37" customWidth="1"/>
    <col min="12242" max="12242" width="16.58203125" style="37" customWidth="1"/>
    <col min="12243" max="12243" width="21.25" style="37" customWidth="1"/>
    <col min="12244" max="12244" width="8.83203125" style="37" customWidth="1"/>
    <col min="12245" max="12492" width="9.1640625" style="37"/>
    <col min="12493" max="12493" width="6" style="37" customWidth="1"/>
    <col min="12494" max="12494" width="23.4140625" style="37" customWidth="1"/>
    <col min="12495" max="12495" width="10" style="37" customWidth="1"/>
    <col min="12496" max="12496" width="27.75" style="37" customWidth="1"/>
    <col min="12497" max="12497" width="25.25" style="37" customWidth="1"/>
    <col min="12498" max="12498" width="16.58203125" style="37" customWidth="1"/>
    <col min="12499" max="12499" width="21.25" style="37" customWidth="1"/>
    <col min="12500" max="12500" width="8.83203125" style="37" customWidth="1"/>
    <col min="12501" max="12748" width="9.1640625" style="37"/>
    <col min="12749" max="12749" width="6" style="37" customWidth="1"/>
    <col min="12750" max="12750" width="23.4140625" style="37" customWidth="1"/>
    <col min="12751" max="12751" width="10" style="37" customWidth="1"/>
    <col min="12752" max="12752" width="27.75" style="37" customWidth="1"/>
    <col min="12753" max="12753" width="25.25" style="37" customWidth="1"/>
    <col min="12754" max="12754" width="16.58203125" style="37" customWidth="1"/>
    <col min="12755" max="12755" width="21.25" style="37" customWidth="1"/>
    <col min="12756" max="12756" width="8.83203125" style="37" customWidth="1"/>
    <col min="12757" max="13004" width="9.1640625" style="37"/>
    <col min="13005" max="13005" width="6" style="37" customWidth="1"/>
    <col min="13006" max="13006" width="23.4140625" style="37" customWidth="1"/>
    <col min="13007" max="13007" width="10" style="37" customWidth="1"/>
    <col min="13008" max="13008" width="27.75" style="37" customWidth="1"/>
    <col min="13009" max="13009" width="25.25" style="37" customWidth="1"/>
    <col min="13010" max="13010" width="16.58203125" style="37" customWidth="1"/>
    <col min="13011" max="13011" width="21.25" style="37" customWidth="1"/>
    <col min="13012" max="13012" width="8.83203125" style="37" customWidth="1"/>
    <col min="13013" max="13260" width="9.1640625" style="37"/>
    <col min="13261" max="13261" width="6" style="37" customWidth="1"/>
    <col min="13262" max="13262" width="23.4140625" style="37" customWidth="1"/>
    <col min="13263" max="13263" width="10" style="37" customWidth="1"/>
    <col min="13264" max="13264" width="27.75" style="37" customWidth="1"/>
    <col min="13265" max="13265" width="25.25" style="37" customWidth="1"/>
    <col min="13266" max="13266" width="16.58203125" style="37" customWidth="1"/>
    <col min="13267" max="13267" width="21.25" style="37" customWidth="1"/>
    <col min="13268" max="13268" width="8.83203125" style="37" customWidth="1"/>
    <col min="13269" max="13516" width="9.1640625" style="37"/>
    <col min="13517" max="13517" width="6" style="37" customWidth="1"/>
    <col min="13518" max="13518" width="23.4140625" style="37" customWidth="1"/>
    <col min="13519" max="13519" width="10" style="37" customWidth="1"/>
    <col min="13520" max="13520" width="27.75" style="37" customWidth="1"/>
    <col min="13521" max="13521" width="25.25" style="37" customWidth="1"/>
    <col min="13522" max="13522" width="16.58203125" style="37" customWidth="1"/>
    <col min="13523" max="13523" width="21.25" style="37" customWidth="1"/>
    <col min="13524" max="13524" width="8.83203125" style="37" customWidth="1"/>
    <col min="13525" max="13772" width="9.1640625" style="37"/>
    <col min="13773" max="13773" width="6" style="37" customWidth="1"/>
    <col min="13774" max="13774" width="23.4140625" style="37" customWidth="1"/>
    <col min="13775" max="13775" width="10" style="37" customWidth="1"/>
    <col min="13776" max="13776" width="27.75" style="37" customWidth="1"/>
    <col min="13777" max="13777" width="25.25" style="37" customWidth="1"/>
    <col min="13778" max="13778" width="16.58203125" style="37" customWidth="1"/>
    <col min="13779" max="13779" width="21.25" style="37" customWidth="1"/>
    <col min="13780" max="13780" width="8.83203125" style="37" customWidth="1"/>
    <col min="13781" max="14028" width="9.1640625" style="37"/>
    <col min="14029" max="14029" width="6" style="37" customWidth="1"/>
    <col min="14030" max="14030" width="23.4140625" style="37" customWidth="1"/>
    <col min="14031" max="14031" width="10" style="37" customWidth="1"/>
    <col min="14032" max="14032" width="27.75" style="37" customWidth="1"/>
    <col min="14033" max="14033" width="25.25" style="37" customWidth="1"/>
    <col min="14034" max="14034" width="16.58203125" style="37" customWidth="1"/>
    <col min="14035" max="14035" width="21.25" style="37" customWidth="1"/>
    <col min="14036" max="14036" width="8.83203125" style="37" customWidth="1"/>
    <col min="14037" max="14284" width="9.1640625" style="37"/>
    <col min="14285" max="14285" width="6" style="37" customWidth="1"/>
    <col min="14286" max="14286" width="23.4140625" style="37" customWidth="1"/>
    <col min="14287" max="14287" width="10" style="37" customWidth="1"/>
    <col min="14288" max="14288" width="27.75" style="37" customWidth="1"/>
    <col min="14289" max="14289" width="25.25" style="37" customWidth="1"/>
    <col min="14290" max="14290" width="16.58203125" style="37" customWidth="1"/>
    <col min="14291" max="14291" width="21.25" style="37" customWidth="1"/>
    <col min="14292" max="14292" width="8.83203125" style="37" customWidth="1"/>
    <col min="14293" max="14540" width="9.1640625" style="37"/>
    <col min="14541" max="14541" width="6" style="37" customWidth="1"/>
    <col min="14542" max="14542" width="23.4140625" style="37" customWidth="1"/>
    <col min="14543" max="14543" width="10" style="37" customWidth="1"/>
    <col min="14544" max="14544" width="27.75" style="37" customWidth="1"/>
    <col min="14545" max="14545" width="25.25" style="37" customWidth="1"/>
    <col min="14546" max="14546" width="16.58203125" style="37" customWidth="1"/>
    <col min="14547" max="14547" width="21.25" style="37" customWidth="1"/>
    <col min="14548" max="14548" width="8.83203125" style="37" customWidth="1"/>
    <col min="14549" max="14796" width="9.1640625" style="37"/>
    <col min="14797" max="14797" width="6" style="37" customWidth="1"/>
    <col min="14798" max="14798" width="23.4140625" style="37" customWidth="1"/>
    <col min="14799" max="14799" width="10" style="37" customWidth="1"/>
    <col min="14800" max="14800" width="27.75" style="37" customWidth="1"/>
    <col min="14801" max="14801" width="25.25" style="37" customWidth="1"/>
    <col min="14802" max="14802" width="16.58203125" style="37" customWidth="1"/>
    <col min="14803" max="14803" width="21.25" style="37" customWidth="1"/>
    <col min="14804" max="14804" width="8.83203125" style="37" customWidth="1"/>
    <col min="14805" max="15052" width="9.1640625" style="37"/>
    <col min="15053" max="15053" width="6" style="37" customWidth="1"/>
    <col min="15054" max="15054" width="23.4140625" style="37" customWidth="1"/>
    <col min="15055" max="15055" width="10" style="37" customWidth="1"/>
    <col min="15056" max="15056" width="27.75" style="37" customWidth="1"/>
    <col min="15057" max="15057" width="25.25" style="37" customWidth="1"/>
    <col min="15058" max="15058" width="16.58203125" style="37" customWidth="1"/>
    <col min="15059" max="15059" width="21.25" style="37" customWidth="1"/>
    <col min="15060" max="15060" width="8.83203125" style="37" customWidth="1"/>
    <col min="15061" max="15308" width="9.1640625" style="37"/>
    <col min="15309" max="15309" width="6" style="37" customWidth="1"/>
    <col min="15310" max="15310" width="23.4140625" style="37" customWidth="1"/>
    <col min="15311" max="15311" width="10" style="37" customWidth="1"/>
    <col min="15312" max="15312" width="27.75" style="37" customWidth="1"/>
    <col min="15313" max="15313" width="25.25" style="37" customWidth="1"/>
    <col min="15314" max="15314" width="16.58203125" style="37" customWidth="1"/>
    <col min="15315" max="15315" width="21.25" style="37" customWidth="1"/>
    <col min="15316" max="15316" width="8.83203125" style="37" customWidth="1"/>
    <col min="15317" max="15564" width="9.1640625" style="37"/>
    <col min="15565" max="15565" width="6" style="37" customWidth="1"/>
    <col min="15566" max="15566" width="23.4140625" style="37" customWidth="1"/>
    <col min="15567" max="15567" width="10" style="37" customWidth="1"/>
    <col min="15568" max="15568" width="27.75" style="37" customWidth="1"/>
    <col min="15569" max="15569" width="25.25" style="37" customWidth="1"/>
    <col min="15570" max="15570" width="16.58203125" style="37" customWidth="1"/>
    <col min="15571" max="15571" width="21.25" style="37" customWidth="1"/>
    <col min="15572" max="15572" width="8.83203125" style="37" customWidth="1"/>
    <col min="15573" max="15820" width="9.1640625" style="37"/>
    <col min="15821" max="15821" width="6" style="37" customWidth="1"/>
    <col min="15822" max="15822" width="23.4140625" style="37" customWidth="1"/>
    <col min="15823" max="15823" width="10" style="37" customWidth="1"/>
    <col min="15824" max="15824" width="27.75" style="37" customWidth="1"/>
    <col min="15825" max="15825" width="25.25" style="37" customWidth="1"/>
    <col min="15826" max="15826" width="16.58203125" style="37" customWidth="1"/>
    <col min="15827" max="15827" width="21.25" style="37" customWidth="1"/>
    <col min="15828" max="15828" width="8.83203125" style="37" customWidth="1"/>
    <col min="15829" max="16076" width="9.1640625" style="37"/>
    <col min="16077" max="16077" width="6" style="37" customWidth="1"/>
    <col min="16078" max="16078" width="23.4140625" style="37" customWidth="1"/>
    <col min="16079" max="16079" width="10" style="37" customWidth="1"/>
    <col min="16080" max="16080" width="27.75" style="37" customWidth="1"/>
    <col min="16081" max="16081" width="25.25" style="37" customWidth="1"/>
    <col min="16082" max="16082" width="16.58203125" style="37" customWidth="1"/>
    <col min="16083" max="16083" width="21.25" style="37" customWidth="1"/>
    <col min="16084" max="16084" width="8.83203125" style="37" customWidth="1"/>
    <col min="16085" max="16325" width="9.1640625" style="37"/>
    <col min="16326" max="16384" width="9.1640625" style="37" customWidth="1"/>
  </cols>
  <sheetData>
    <row r="1" spans="1:48" s="5" customFormat="1" ht="17.5" x14ac:dyDescent="0.35">
      <c r="A1" s="422" t="s">
        <v>346</v>
      </c>
      <c r="B1" s="422"/>
      <c r="C1" s="422"/>
      <c r="D1" s="424" t="s">
        <v>1</v>
      </c>
      <c r="E1" s="424"/>
      <c r="F1" s="424"/>
      <c r="G1" s="424"/>
      <c r="H1" s="424"/>
      <c r="I1" s="424"/>
      <c r="J1" s="120"/>
      <c r="K1" s="120"/>
      <c r="L1" s="4"/>
      <c r="M1" s="4"/>
      <c r="AO1" s="192"/>
      <c r="AP1" s="192"/>
      <c r="AQ1" s="192"/>
      <c r="AR1" s="192"/>
      <c r="AS1" s="192"/>
      <c r="AT1" s="192"/>
      <c r="AU1" s="192"/>
      <c r="AV1" s="192"/>
    </row>
    <row r="2" spans="1:48" s="5" customFormat="1" ht="17.5" x14ac:dyDescent="0.35">
      <c r="A2" s="423" t="s">
        <v>7</v>
      </c>
      <c r="B2" s="423"/>
      <c r="C2" s="423"/>
      <c r="D2" s="424" t="s">
        <v>3</v>
      </c>
      <c r="E2" s="424"/>
      <c r="F2" s="424"/>
      <c r="G2" s="424"/>
      <c r="H2" s="424"/>
      <c r="I2" s="424"/>
      <c r="J2" s="120"/>
      <c r="K2" s="120"/>
      <c r="L2" s="4"/>
      <c r="M2" s="4"/>
      <c r="AO2" s="192"/>
      <c r="AP2" s="192"/>
      <c r="AQ2" s="192"/>
      <c r="AR2" s="192"/>
      <c r="AS2" s="192"/>
      <c r="AT2" s="192"/>
      <c r="AU2" s="192"/>
      <c r="AV2" s="192"/>
    </row>
    <row r="3" spans="1:48" s="7" customFormat="1" ht="20.25" customHeight="1" x14ac:dyDescent="0.4">
      <c r="A3" s="427" t="s">
        <v>396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6"/>
      <c r="M3" s="6"/>
      <c r="AO3" s="193"/>
      <c r="AP3" s="193"/>
      <c r="AQ3" s="193"/>
      <c r="AR3" s="193"/>
      <c r="AS3" s="193"/>
      <c r="AT3" s="193"/>
      <c r="AU3" s="193"/>
      <c r="AV3" s="193"/>
    </row>
    <row r="4" spans="1:48" s="7" customFormat="1" ht="15.5" x14ac:dyDescent="0.25">
      <c r="A4" s="8"/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O4" s="193"/>
      <c r="AP4" s="193"/>
      <c r="AQ4" s="193"/>
      <c r="AR4" s="193"/>
      <c r="AS4" s="193">
        <f>54-18</f>
        <v>36</v>
      </c>
      <c r="AT4" s="193">
        <f>51-17</f>
        <v>34</v>
      </c>
      <c r="AU4" s="193"/>
      <c r="AV4" s="193"/>
    </row>
    <row r="5" spans="1:48" s="7" customFormat="1" ht="33" customHeight="1" x14ac:dyDescent="0.25">
      <c r="A5" s="414" t="s">
        <v>0</v>
      </c>
      <c r="B5" s="414" t="s">
        <v>4</v>
      </c>
      <c r="C5" s="414" t="s">
        <v>90</v>
      </c>
      <c r="D5" s="414" t="s">
        <v>86</v>
      </c>
      <c r="E5" s="409" t="s">
        <v>341</v>
      </c>
      <c r="F5" s="409"/>
      <c r="G5" s="409"/>
      <c r="H5" s="409"/>
      <c r="I5" s="410" t="s">
        <v>163</v>
      </c>
      <c r="J5" s="374" t="s">
        <v>240</v>
      </c>
      <c r="K5" s="375"/>
      <c r="L5" s="400" t="s">
        <v>340</v>
      </c>
      <c r="M5" s="400"/>
      <c r="N5" s="405" t="s">
        <v>157</v>
      </c>
      <c r="O5" s="406"/>
      <c r="P5" s="402" t="s">
        <v>161</v>
      </c>
      <c r="Q5" s="403"/>
      <c r="R5" s="403"/>
      <c r="S5" s="403"/>
      <c r="T5" s="404"/>
      <c r="U5" s="387" t="s">
        <v>164</v>
      </c>
      <c r="V5" s="372" t="s">
        <v>102</v>
      </c>
      <c r="W5" s="409" t="s">
        <v>165</v>
      </c>
      <c r="X5" s="409"/>
      <c r="Y5" s="409"/>
      <c r="Z5" s="409"/>
      <c r="AA5" s="410" t="s">
        <v>163</v>
      </c>
      <c r="AB5" s="374" t="s">
        <v>240</v>
      </c>
      <c r="AC5" s="375"/>
      <c r="AD5" s="413" t="s">
        <v>160</v>
      </c>
      <c r="AE5" s="413"/>
      <c r="AF5" s="405" t="s">
        <v>157</v>
      </c>
      <c r="AG5" s="406"/>
      <c r="AH5" s="407" t="s">
        <v>162</v>
      </c>
      <c r="AI5" s="407"/>
      <c r="AJ5" s="407"/>
      <c r="AK5" s="407"/>
      <c r="AL5" s="407"/>
      <c r="AM5" s="387" t="s">
        <v>164</v>
      </c>
      <c r="AN5" s="372" t="s">
        <v>102</v>
      </c>
      <c r="AO5" s="193"/>
      <c r="AP5" s="193" t="s">
        <v>243</v>
      </c>
      <c r="AQ5" s="193" t="s">
        <v>244</v>
      </c>
      <c r="AR5" s="193" t="s">
        <v>245</v>
      </c>
      <c r="AS5" s="194" t="s">
        <v>246</v>
      </c>
      <c r="AT5" s="194" t="s">
        <v>247</v>
      </c>
      <c r="AU5" s="194" t="s">
        <v>248</v>
      </c>
      <c r="AV5" s="193"/>
    </row>
    <row r="6" spans="1:48" s="7" customFormat="1" ht="89.5" customHeight="1" x14ac:dyDescent="0.25">
      <c r="A6" s="414"/>
      <c r="B6" s="414"/>
      <c r="C6" s="414"/>
      <c r="D6" s="414"/>
      <c r="E6" s="411" t="s">
        <v>156</v>
      </c>
      <c r="F6" s="411"/>
      <c r="G6" s="415" t="s">
        <v>205</v>
      </c>
      <c r="H6" s="415"/>
      <c r="I6" s="410"/>
      <c r="J6" s="376" t="s">
        <v>241</v>
      </c>
      <c r="K6" s="376" t="s">
        <v>148</v>
      </c>
      <c r="L6" s="401" t="s">
        <v>169</v>
      </c>
      <c r="M6" s="398" t="s">
        <v>148</v>
      </c>
      <c r="N6" s="383" t="s">
        <v>166</v>
      </c>
      <c r="O6" s="383" t="s">
        <v>148</v>
      </c>
      <c r="P6" s="381" t="s">
        <v>150</v>
      </c>
      <c r="Q6" s="381" t="s">
        <v>151</v>
      </c>
      <c r="R6" s="381" t="s">
        <v>152</v>
      </c>
      <c r="S6" s="381" t="s">
        <v>153</v>
      </c>
      <c r="T6" s="381" t="s">
        <v>154</v>
      </c>
      <c r="U6" s="387"/>
      <c r="V6" s="372"/>
      <c r="W6" s="411" t="s">
        <v>155</v>
      </c>
      <c r="X6" s="411"/>
      <c r="Y6" s="412" t="s">
        <v>205</v>
      </c>
      <c r="Z6" s="412"/>
      <c r="AA6" s="410"/>
      <c r="AB6" s="376" t="s">
        <v>241</v>
      </c>
      <c r="AC6" s="376" t="s">
        <v>148</v>
      </c>
      <c r="AD6" s="401" t="s">
        <v>169</v>
      </c>
      <c r="AE6" s="398" t="s">
        <v>148</v>
      </c>
      <c r="AF6" s="383" t="s">
        <v>166</v>
      </c>
      <c r="AG6" s="383" t="s">
        <v>148</v>
      </c>
      <c r="AH6" s="381" t="s">
        <v>150</v>
      </c>
      <c r="AI6" s="381" t="s">
        <v>151</v>
      </c>
      <c r="AJ6" s="381" t="s">
        <v>152</v>
      </c>
      <c r="AK6" s="381" t="s">
        <v>153</v>
      </c>
      <c r="AL6" s="408" t="s">
        <v>154</v>
      </c>
      <c r="AM6" s="387"/>
      <c r="AN6" s="372"/>
      <c r="AO6" s="193"/>
      <c r="AP6" s="193" t="s">
        <v>249</v>
      </c>
      <c r="AQ6" s="193" t="s">
        <v>249</v>
      </c>
      <c r="AR6" s="193" t="s">
        <v>249</v>
      </c>
      <c r="AS6" s="193"/>
      <c r="AT6" s="193"/>
      <c r="AU6" s="193"/>
      <c r="AV6" s="193"/>
    </row>
    <row r="7" spans="1:48" s="7" customFormat="1" ht="65.150000000000006" customHeight="1" x14ac:dyDescent="0.25">
      <c r="A7" s="414"/>
      <c r="B7" s="414"/>
      <c r="C7" s="414"/>
      <c r="D7" s="414"/>
      <c r="E7" s="118" t="s">
        <v>242</v>
      </c>
      <c r="F7" s="118" t="s">
        <v>5</v>
      </c>
      <c r="G7" s="118" t="s">
        <v>106</v>
      </c>
      <c r="H7" s="118" t="s">
        <v>2</v>
      </c>
      <c r="I7" s="410"/>
      <c r="J7" s="377"/>
      <c r="K7" s="377"/>
      <c r="L7" s="401"/>
      <c r="M7" s="399"/>
      <c r="N7" s="384"/>
      <c r="O7" s="384"/>
      <c r="P7" s="381"/>
      <c r="Q7" s="381"/>
      <c r="R7" s="381"/>
      <c r="S7" s="381"/>
      <c r="T7" s="381"/>
      <c r="U7" s="387"/>
      <c r="V7" s="372"/>
      <c r="W7" s="118" t="s">
        <v>167</v>
      </c>
      <c r="X7" s="118" t="s">
        <v>5</v>
      </c>
      <c r="Y7" s="118" t="s">
        <v>106</v>
      </c>
      <c r="Z7" s="118" t="s">
        <v>2</v>
      </c>
      <c r="AA7" s="410"/>
      <c r="AB7" s="377"/>
      <c r="AC7" s="377"/>
      <c r="AD7" s="401"/>
      <c r="AE7" s="399"/>
      <c r="AF7" s="384"/>
      <c r="AG7" s="384"/>
      <c r="AH7" s="381"/>
      <c r="AI7" s="381"/>
      <c r="AJ7" s="381"/>
      <c r="AK7" s="381"/>
      <c r="AL7" s="408"/>
      <c r="AM7" s="387"/>
      <c r="AN7" s="372"/>
      <c r="AO7" s="193"/>
      <c r="AP7" s="193"/>
      <c r="AQ7" s="193" t="s">
        <v>250</v>
      </c>
      <c r="AR7" s="193"/>
      <c r="AS7" s="193">
        <f>SUM(AS10:AS67)</f>
        <v>-2794</v>
      </c>
      <c r="AT7" s="193" t="e">
        <f>SUM(AT10:AT67)</f>
        <v>#VALUE!</v>
      </c>
      <c r="AU7" s="193" t="e">
        <f>AT7+AS7</f>
        <v>#VALUE!</v>
      </c>
      <c r="AV7" s="193"/>
    </row>
    <row r="8" spans="1:48" s="39" customFormat="1" ht="15" x14ac:dyDescent="0.3">
      <c r="A8" s="81">
        <v>1</v>
      </c>
      <c r="B8" s="81">
        <v>2</v>
      </c>
      <c r="C8" s="81">
        <v>3</v>
      </c>
      <c r="D8" s="81">
        <v>4</v>
      </c>
      <c r="E8" s="119">
        <v>5</v>
      </c>
      <c r="F8" s="119">
        <v>6</v>
      </c>
      <c r="G8" s="119">
        <v>7</v>
      </c>
      <c r="H8" s="119">
        <v>8</v>
      </c>
      <c r="I8" s="117">
        <v>9</v>
      </c>
      <c r="J8" s="144">
        <v>10</v>
      </c>
      <c r="K8" s="145">
        <v>11</v>
      </c>
      <c r="L8" s="144">
        <v>12</v>
      </c>
      <c r="M8" s="146">
        <v>13</v>
      </c>
      <c r="N8" s="12">
        <v>14</v>
      </c>
      <c r="O8" s="13">
        <v>15</v>
      </c>
      <c r="P8" s="147">
        <v>16</v>
      </c>
      <c r="Q8" s="148">
        <v>17</v>
      </c>
      <c r="R8" s="147">
        <v>18</v>
      </c>
      <c r="S8" s="148">
        <v>19</v>
      </c>
      <c r="T8" s="147">
        <v>20</v>
      </c>
      <c r="U8" s="17">
        <v>21</v>
      </c>
      <c r="V8" s="149">
        <v>22</v>
      </c>
      <c r="W8" s="119">
        <v>23</v>
      </c>
      <c r="X8" s="150">
        <v>24</v>
      </c>
      <c r="Y8" s="119">
        <v>25</v>
      </c>
      <c r="Z8" s="150">
        <v>26</v>
      </c>
      <c r="AA8" s="117">
        <v>27</v>
      </c>
      <c r="AB8" s="150">
        <v>28</v>
      </c>
      <c r="AC8" s="143">
        <v>29</v>
      </c>
      <c r="AD8" s="150">
        <v>30</v>
      </c>
      <c r="AE8" s="151">
        <v>31</v>
      </c>
      <c r="AF8" s="150">
        <v>32</v>
      </c>
      <c r="AG8" s="13">
        <v>33</v>
      </c>
      <c r="AH8" s="185">
        <v>34</v>
      </c>
      <c r="AI8" s="185">
        <v>35</v>
      </c>
      <c r="AJ8" s="185">
        <v>36</v>
      </c>
      <c r="AK8" s="185">
        <v>37</v>
      </c>
      <c r="AL8" s="185">
        <v>38</v>
      </c>
      <c r="AM8" s="83">
        <v>39</v>
      </c>
      <c r="AN8" s="38">
        <v>40</v>
      </c>
      <c r="AO8" s="195"/>
      <c r="AP8" s="195"/>
      <c r="AQ8" s="195"/>
      <c r="AR8" s="195"/>
      <c r="AS8" s="195"/>
      <c r="AT8" s="195"/>
      <c r="AU8" s="195"/>
      <c r="AV8" s="195"/>
    </row>
    <row r="9" spans="1:48" s="7" customFormat="1" ht="15.65" customHeight="1" x14ac:dyDescent="0.3">
      <c r="A9" s="17" t="s">
        <v>8</v>
      </c>
      <c r="B9" s="18" t="s">
        <v>9</v>
      </c>
      <c r="C9" s="17"/>
      <c r="D9" s="17"/>
      <c r="E9" s="119"/>
      <c r="F9" s="119"/>
      <c r="G9" s="119"/>
      <c r="H9" s="119"/>
      <c r="I9" s="117"/>
      <c r="J9" s="144"/>
      <c r="K9" s="145"/>
      <c r="L9" s="14"/>
      <c r="M9" s="15"/>
      <c r="N9" s="14"/>
      <c r="O9" s="168"/>
      <c r="P9" s="176"/>
      <c r="Q9" s="176"/>
      <c r="R9" s="176"/>
      <c r="S9" s="176"/>
      <c r="T9" s="176"/>
      <c r="U9" s="2"/>
      <c r="V9" s="16"/>
      <c r="W9" s="119"/>
      <c r="X9" s="119"/>
      <c r="Y9" s="119"/>
      <c r="Z9" s="119"/>
      <c r="AA9" s="117"/>
      <c r="AB9" s="145"/>
      <c r="AC9" s="145"/>
      <c r="AD9" s="14"/>
      <c r="AE9" s="15"/>
      <c r="AF9" s="14"/>
      <c r="AG9" s="168"/>
      <c r="AH9" s="176"/>
      <c r="AI9" s="176"/>
      <c r="AJ9" s="176"/>
      <c r="AK9" s="176"/>
      <c r="AL9" s="176"/>
      <c r="AM9" s="2"/>
      <c r="AN9" s="16"/>
      <c r="AO9" s="193"/>
      <c r="AP9" s="193"/>
      <c r="AQ9" s="193"/>
      <c r="AR9" s="193"/>
      <c r="AS9" s="193"/>
      <c r="AT9" s="193"/>
      <c r="AU9" s="193"/>
      <c r="AV9" s="193"/>
    </row>
    <row r="10" spans="1:48" s="158" customFormat="1" ht="15.5" x14ac:dyDescent="0.3">
      <c r="A10" s="20">
        <v>1</v>
      </c>
      <c r="B10" s="130" t="s">
        <v>104</v>
      </c>
      <c r="C10" s="20" t="s">
        <v>111</v>
      </c>
      <c r="D10" s="20" t="s">
        <v>91</v>
      </c>
      <c r="E10" s="21"/>
      <c r="F10" s="20"/>
      <c r="G10" s="21" t="s">
        <v>251</v>
      </c>
      <c r="H10" s="20">
        <v>15</v>
      </c>
      <c r="I10" s="1">
        <f>F10+H10</f>
        <v>15</v>
      </c>
      <c r="J10" s="160" t="s">
        <v>375</v>
      </c>
      <c r="K10" s="152">
        <v>3</v>
      </c>
      <c r="L10" s="22"/>
      <c r="M10" s="175"/>
      <c r="N10" s="22"/>
      <c r="O10" s="23"/>
      <c r="P10" s="161"/>
      <c r="Q10" s="161"/>
      <c r="R10" s="161"/>
      <c r="S10" s="161"/>
      <c r="T10" s="161"/>
      <c r="U10" s="93">
        <f>I10+K10+M10+O10+P10+Q10+R10+S10+T10</f>
        <v>18</v>
      </c>
      <c r="V10" s="162">
        <f>U10-M10</f>
        <v>18</v>
      </c>
      <c r="W10" s="217"/>
      <c r="X10" s="218"/>
      <c r="Y10" s="217" t="s">
        <v>251</v>
      </c>
      <c r="Z10" s="218">
        <v>15</v>
      </c>
      <c r="AA10" s="219">
        <f>X10+Z10</f>
        <v>15</v>
      </c>
      <c r="AB10" s="220" t="s">
        <v>261</v>
      </c>
      <c r="AC10" s="221">
        <v>3</v>
      </c>
      <c r="AD10" s="222"/>
      <c r="AE10" s="223"/>
      <c r="AF10" s="222"/>
      <c r="AG10" s="224"/>
      <c r="AH10" s="225"/>
      <c r="AI10" s="225"/>
      <c r="AJ10" s="225"/>
      <c r="AK10" s="225"/>
      <c r="AL10" s="225"/>
      <c r="AM10" s="226">
        <f>AA10+AC10+AE10+AG10+AH10+AI10+AJ10+AK10+AL10</f>
        <v>18</v>
      </c>
      <c r="AN10" s="162"/>
      <c r="AO10" s="196"/>
      <c r="AP10" s="196">
        <f t="shared" ref="AP10:AP46" si="0">I10+K10</f>
        <v>18</v>
      </c>
      <c r="AQ10" s="197">
        <f t="shared" ref="AQ10:AQ46" si="1">AP10+M10</f>
        <v>18</v>
      </c>
      <c r="AR10" s="196">
        <f>AP10</f>
        <v>18</v>
      </c>
      <c r="AS10" s="196">
        <f t="shared" ref="AS10:AS46" si="2">(((I10+K10)*18)-(17*18))+(M10*10)+O10+P10+Q10+R10+S10+T10</f>
        <v>18</v>
      </c>
      <c r="AT10" s="196">
        <f>(((AA10+AC10)*17)-(17*17))+(AE10*17)+AG10+AH10+AI10+AJ10+AK10+AL10</f>
        <v>17</v>
      </c>
      <c r="AU10" s="196">
        <f>AS10+AT10</f>
        <v>35</v>
      </c>
      <c r="AV10" s="196"/>
    </row>
    <row r="11" spans="1:48" s="159" customFormat="1" ht="148.5" x14ac:dyDescent="0.3">
      <c r="A11" s="89">
        <v>2</v>
      </c>
      <c r="B11" s="163" t="s">
        <v>70</v>
      </c>
      <c r="C11" s="90" t="s">
        <v>67</v>
      </c>
      <c r="D11" s="89" t="s">
        <v>88</v>
      </c>
      <c r="E11" s="90" t="s">
        <v>202</v>
      </c>
      <c r="F11" s="89">
        <v>7</v>
      </c>
      <c r="G11" s="90" t="s">
        <v>203</v>
      </c>
      <c r="H11" s="89">
        <v>13</v>
      </c>
      <c r="I11" s="1">
        <f t="shared" ref="I11:I73" si="3">F11+H11</f>
        <v>20</v>
      </c>
      <c r="J11" s="164"/>
      <c r="K11" s="153"/>
      <c r="L11" s="22">
        <v>0</v>
      </c>
      <c r="M11" s="175">
        <v>0</v>
      </c>
      <c r="N11" s="22"/>
      <c r="O11" s="23"/>
      <c r="P11" s="165"/>
      <c r="Q11" s="165"/>
      <c r="R11" s="165">
        <v>0</v>
      </c>
      <c r="S11" s="165">
        <v>0</v>
      </c>
      <c r="T11" s="165">
        <v>0</v>
      </c>
      <c r="U11" s="93">
        <f t="shared" ref="U11:U74" si="4">I11+K11+M11+O11+P11+Q11+R11+S11+T11</f>
        <v>20</v>
      </c>
      <c r="V11" s="162">
        <f t="shared" ref="V11:V66" si="5">U11-M11</f>
        <v>20</v>
      </c>
      <c r="W11" s="227" t="s">
        <v>202</v>
      </c>
      <c r="X11" s="228">
        <v>7</v>
      </c>
      <c r="Y11" s="227" t="s">
        <v>203</v>
      </c>
      <c r="Z11" s="228">
        <v>13</v>
      </c>
      <c r="AA11" s="219">
        <f t="shared" ref="AA11:AA70" si="6">X11+Z11</f>
        <v>20</v>
      </c>
      <c r="AB11" s="229"/>
      <c r="AC11" s="230"/>
      <c r="AD11" s="227">
        <v>0</v>
      </c>
      <c r="AE11" s="223">
        <v>0</v>
      </c>
      <c r="AF11" s="227"/>
      <c r="AG11" s="224"/>
      <c r="AH11" s="231">
        <v>0</v>
      </c>
      <c r="AI11" s="231">
        <v>0</v>
      </c>
      <c r="AJ11" s="231">
        <v>0</v>
      </c>
      <c r="AK11" s="231">
        <v>0</v>
      </c>
      <c r="AL11" s="231">
        <v>0</v>
      </c>
      <c r="AM11" s="226">
        <f t="shared" ref="AM11:AM70" si="7">AA11+AC11+AE11+AG11+AH11+AI11+AJ11+AK11+AL11</f>
        <v>20</v>
      </c>
      <c r="AN11" s="166" t="s">
        <v>204</v>
      </c>
      <c r="AO11" s="196"/>
      <c r="AP11" s="196">
        <f t="shared" si="0"/>
        <v>20</v>
      </c>
      <c r="AQ11" s="197">
        <f t="shared" si="1"/>
        <v>20</v>
      </c>
      <c r="AR11" s="196">
        <f t="shared" ref="AR11:AR70" si="8">AP11</f>
        <v>20</v>
      </c>
      <c r="AS11" s="196">
        <f t="shared" si="2"/>
        <v>54</v>
      </c>
      <c r="AT11" s="196">
        <f>(((AA11+AC11)*17)-(17*17))+(AE11*17)+AG11+AH11+AI11+AJ11+AK11+AL11</f>
        <v>51</v>
      </c>
      <c r="AU11" s="196">
        <f t="shared" ref="AU11:AU70" si="9">AS11+AT11</f>
        <v>105</v>
      </c>
      <c r="AV11" s="196"/>
    </row>
    <row r="12" spans="1:48" s="158" customFormat="1" ht="53.5" customHeight="1" x14ac:dyDescent="0.35">
      <c r="A12" s="20">
        <v>3</v>
      </c>
      <c r="B12" s="25" t="s">
        <v>22</v>
      </c>
      <c r="C12" s="90" t="s">
        <v>67</v>
      </c>
      <c r="D12" s="20" t="s">
        <v>92</v>
      </c>
      <c r="E12" s="19"/>
      <c r="F12" s="21"/>
      <c r="G12" s="21" t="s">
        <v>203</v>
      </c>
      <c r="H12" s="21">
        <v>13</v>
      </c>
      <c r="I12" s="1">
        <f t="shared" si="3"/>
        <v>13</v>
      </c>
      <c r="J12" s="207" t="s">
        <v>393</v>
      </c>
      <c r="K12" s="152">
        <v>6</v>
      </c>
      <c r="L12" s="22"/>
      <c r="M12" s="175"/>
      <c r="N12" s="22"/>
      <c r="O12" s="23"/>
      <c r="P12" s="161"/>
      <c r="Q12" s="161"/>
      <c r="R12" s="161"/>
      <c r="S12" s="161"/>
      <c r="T12" s="161"/>
      <c r="U12" s="93">
        <f t="shared" si="4"/>
        <v>19</v>
      </c>
      <c r="V12" s="162">
        <f t="shared" si="5"/>
        <v>19</v>
      </c>
      <c r="W12" s="232" t="s">
        <v>260</v>
      </c>
      <c r="X12" s="217"/>
      <c r="Y12" s="217" t="s">
        <v>203</v>
      </c>
      <c r="Z12" s="217">
        <v>13</v>
      </c>
      <c r="AA12" s="219">
        <f t="shared" si="6"/>
        <v>13</v>
      </c>
      <c r="AB12" s="233" t="s">
        <v>272</v>
      </c>
      <c r="AC12" s="221">
        <v>6</v>
      </c>
      <c r="AD12" s="222"/>
      <c r="AE12" s="223"/>
      <c r="AF12" s="222"/>
      <c r="AG12" s="224"/>
      <c r="AH12" s="225"/>
      <c r="AI12" s="225"/>
      <c r="AJ12" s="225"/>
      <c r="AK12" s="225"/>
      <c r="AL12" s="225"/>
      <c r="AM12" s="226">
        <f t="shared" si="7"/>
        <v>19</v>
      </c>
      <c r="AN12" s="167"/>
      <c r="AO12" s="196"/>
      <c r="AP12" s="196">
        <f t="shared" si="0"/>
        <v>19</v>
      </c>
      <c r="AQ12" s="197">
        <f t="shared" si="1"/>
        <v>19</v>
      </c>
      <c r="AR12" s="196">
        <f t="shared" si="8"/>
        <v>19</v>
      </c>
      <c r="AS12" s="196">
        <f t="shared" si="2"/>
        <v>36</v>
      </c>
      <c r="AT12" s="196">
        <f>(((AA12+AC12)*17)-(17*17))+(AE12*17)+AG12+AH12+AI12+AJ12+AK12+AL12</f>
        <v>34</v>
      </c>
      <c r="AU12" s="196">
        <f t="shared" si="9"/>
        <v>70</v>
      </c>
      <c r="AV12" s="196"/>
    </row>
    <row r="13" spans="1:48" s="35" customFormat="1" ht="15.5" x14ac:dyDescent="0.3">
      <c r="A13" s="26" t="s">
        <v>10</v>
      </c>
      <c r="B13" s="27" t="s">
        <v>6</v>
      </c>
      <c r="C13" s="25"/>
      <c r="D13" s="20"/>
      <c r="E13" s="36"/>
      <c r="F13" s="25"/>
      <c r="G13" s="21"/>
      <c r="H13" s="25"/>
      <c r="I13" s="1">
        <f t="shared" si="3"/>
        <v>0</v>
      </c>
      <c r="J13" s="186"/>
      <c r="K13" s="154"/>
      <c r="L13" s="32"/>
      <c r="M13" s="33"/>
      <c r="N13" s="32"/>
      <c r="O13" s="169"/>
      <c r="P13" s="177"/>
      <c r="Q13" s="177"/>
      <c r="R13" s="177"/>
      <c r="S13" s="177"/>
      <c r="T13" s="177"/>
      <c r="U13" s="93">
        <f t="shared" si="4"/>
        <v>0</v>
      </c>
      <c r="V13" s="162">
        <f t="shared" si="5"/>
        <v>0</v>
      </c>
      <c r="W13" s="234"/>
      <c r="X13" s="235"/>
      <c r="Y13" s="217"/>
      <c r="Z13" s="235"/>
      <c r="AA13" s="219">
        <f t="shared" si="6"/>
        <v>0</v>
      </c>
      <c r="AB13" s="236"/>
      <c r="AC13" s="237"/>
      <c r="AD13" s="238"/>
      <c r="AE13" s="239"/>
      <c r="AF13" s="238"/>
      <c r="AG13" s="240"/>
      <c r="AH13" s="241"/>
      <c r="AI13" s="241"/>
      <c r="AJ13" s="241"/>
      <c r="AK13" s="241"/>
      <c r="AL13" s="241"/>
      <c r="AM13" s="226">
        <f t="shared" si="7"/>
        <v>0</v>
      </c>
      <c r="AN13" s="34"/>
      <c r="AO13" s="198"/>
      <c r="AP13" s="196">
        <f t="shared" si="0"/>
        <v>0</v>
      </c>
      <c r="AQ13" s="197">
        <f t="shared" si="1"/>
        <v>0</v>
      </c>
      <c r="AR13" s="196">
        <f t="shared" si="8"/>
        <v>0</v>
      </c>
      <c r="AS13" s="196">
        <f t="shared" si="2"/>
        <v>-306</v>
      </c>
      <c r="AT13" s="196">
        <f>(((AA13+AC13)*17)-(17*17))+(AE13*17)+AG13+AH13+AI13+AJ13+AK13+AL13</f>
        <v>-289</v>
      </c>
      <c r="AU13" s="196">
        <f t="shared" si="9"/>
        <v>-595</v>
      </c>
      <c r="AV13" s="198"/>
    </row>
    <row r="14" spans="1:48" s="35" customFormat="1" ht="15.5" x14ac:dyDescent="0.3">
      <c r="A14" s="28" t="s">
        <v>11</v>
      </c>
      <c r="B14" s="29" t="s">
        <v>61</v>
      </c>
      <c r="C14" s="30"/>
      <c r="D14" s="31"/>
      <c r="E14" s="36"/>
      <c r="F14" s="25"/>
      <c r="G14" s="21"/>
      <c r="H14" s="25"/>
      <c r="I14" s="1">
        <f t="shared" si="3"/>
        <v>0</v>
      </c>
      <c r="J14" s="186"/>
      <c r="K14" s="154"/>
      <c r="L14" s="32"/>
      <c r="M14" s="33"/>
      <c r="N14" s="32"/>
      <c r="O14" s="169"/>
      <c r="P14" s="177"/>
      <c r="Q14" s="177"/>
      <c r="R14" s="177"/>
      <c r="S14" s="177"/>
      <c r="T14" s="177"/>
      <c r="U14" s="93">
        <f t="shared" si="4"/>
        <v>0</v>
      </c>
      <c r="V14" s="162">
        <f t="shared" si="5"/>
        <v>0</v>
      </c>
      <c r="W14" s="234"/>
      <c r="X14" s="235"/>
      <c r="Y14" s="217"/>
      <c r="Z14" s="235"/>
      <c r="AA14" s="219">
        <f t="shared" si="6"/>
        <v>0</v>
      </c>
      <c r="AB14" s="236"/>
      <c r="AC14" s="237"/>
      <c r="AD14" s="238"/>
      <c r="AE14" s="239"/>
      <c r="AF14" s="238"/>
      <c r="AG14" s="240"/>
      <c r="AH14" s="241"/>
      <c r="AI14" s="241"/>
      <c r="AJ14" s="241"/>
      <c r="AK14" s="241"/>
      <c r="AL14" s="241"/>
      <c r="AM14" s="226">
        <f t="shared" si="7"/>
        <v>0</v>
      </c>
      <c r="AN14" s="34"/>
      <c r="AO14" s="198"/>
      <c r="AP14" s="196">
        <f t="shared" si="0"/>
        <v>0</v>
      </c>
      <c r="AQ14" s="197">
        <f t="shared" si="1"/>
        <v>0</v>
      </c>
      <c r="AR14" s="196">
        <f t="shared" si="8"/>
        <v>0</v>
      </c>
      <c r="AS14" s="196">
        <f t="shared" si="2"/>
        <v>-306</v>
      </c>
      <c r="AT14" s="196">
        <f>(((AA14+AC14)*17)-(17*17))+(AE14*17)+AG14+AH14+AI14+AJ14+AK14+AL14</f>
        <v>-289</v>
      </c>
      <c r="AU14" s="196">
        <f t="shared" si="9"/>
        <v>-595</v>
      </c>
      <c r="AV14" s="198"/>
    </row>
    <row r="15" spans="1:48" s="344" customFormat="1" ht="46.5" x14ac:dyDescent="0.3">
      <c r="A15" s="112">
        <v>1</v>
      </c>
      <c r="B15" s="324" t="s">
        <v>14</v>
      </c>
      <c r="C15" s="324" t="s">
        <v>52</v>
      </c>
      <c r="D15" s="325" t="s">
        <v>89</v>
      </c>
      <c r="E15" s="429" t="s">
        <v>397</v>
      </c>
      <c r="F15" s="332"/>
      <c r="G15" s="331" t="s">
        <v>309</v>
      </c>
      <c r="H15" s="332"/>
      <c r="I15" s="1">
        <f t="shared" si="3"/>
        <v>0</v>
      </c>
      <c r="J15" s="187"/>
      <c r="K15" s="155"/>
      <c r="L15" s="333"/>
      <c r="M15" s="334"/>
      <c r="N15" s="333"/>
      <c r="O15" s="335"/>
      <c r="P15" s="336"/>
      <c r="Q15" s="336"/>
      <c r="R15" s="336"/>
      <c r="S15" s="336"/>
      <c r="T15" s="336"/>
      <c r="U15" s="93">
        <f t="shared" si="4"/>
        <v>0</v>
      </c>
      <c r="V15" s="162">
        <f t="shared" si="5"/>
        <v>0</v>
      </c>
      <c r="W15" s="337" t="s">
        <v>308</v>
      </c>
      <c r="X15" s="242">
        <v>24</v>
      </c>
      <c r="Y15" s="243" t="s">
        <v>309</v>
      </c>
      <c r="Z15" s="242">
        <v>1</v>
      </c>
      <c r="AA15" s="219">
        <f t="shared" si="6"/>
        <v>25</v>
      </c>
      <c r="AB15" s="244"/>
      <c r="AC15" s="245"/>
      <c r="AD15" s="338"/>
      <c r="AE15" s="339"/>
      <c r="AF15" s="338"/>
      <c r="AG15" s="340"/>
      <c r="AH15" s="341"/>
      <c r="AI15" s="341"/>
      <c r="AJ15" s="341"/>
      <c r="AK15" s="341"/>
      <c r="AL15" s="341"/>
      <c r="AM15" s="226">
        <f t="shared" si="7"/>
        <v>25</v>
      </c>
      <c r="AN15" s="342" t="s">
        <v>206</v>
      </c>
      <c r="AO15" s="343"/>
      <c r="AP15" s="196">
        <f t="shared" si="0"/>
        <v>0</v>
      </c>
      <c r="AQ15" s="197">
        <f t="shared" si="1"/>
        <v>0</v>
      </c>
      <c r="AR15" s="196">
        <f t="shared" si="8"/>
        <v>0</v>
      </c>
      <c r="AS15" s="196">
        <f t="shared" si="2"/>
        <v>-306</v>
      </c>
      <c r="AT15" s="196">
        <f t="shared" ref="AT15:AT21" si="10">(((AA15+AC15)*17)-(17*17))+(AE15*17)+AG15+AH15+AI15+AJ15+AK15+AL15</f>
        <v>136</v>
      </c>
      <c r="AU15" s="196">
        <f t="shared" si="9"/>
        <v>-170</v>
      </c>
      <c r="AV15" s="343"/>
    </row>
    <row r="16" spans="1:48" s="344" customFormat="1" ht="46.5" x14ac:dyDescent="0.35">
      <c r="A16" s="112">
        <v>2</v>
      </c>
      <c r="B16" s="324" t="s">
        <v>12</v>
      </c>
      <c r="C16" s="324" t="s">
        <v>6</v>
      </c>
      <c r="D16" s="325" t="s">
        <v>89</v>
      </c>
      <c r="E16" s="348" t="s">
        <v>398</v>
      </c>
      <c r="F16" s="332">
        <v>17</v>
      </c>
      <c r="G16" s="331" t="s">
        <v>207</v>
      </c>
      <c r="H16" s="332">
        <v>4</v>
      </c>
      <c r="I16" s="1">
        <f t="shared" si="3"/>
        <v>21</v>
      </c>
      <c r="J16" s="187"/>
      <c r="K16" s="155"/>
      <c r="L16" s="345" t="s">
        <v>320</v>
      </c>
      <c r="M16" s="334">
        <v>4</v>
      </c>
      <c r="N16" s="345"/>
      <c r="O16" s="335"/>
      <c r="P16" s="336"/>
      <c r="Q16" s="336"/>
      <c r="R16" s="336"/>
      <c r="S16" s="336"/>
      <c r="T16" s="336"/>
      <c r="U16" s="93">
        <f t="shared" si="4"/>
        <v>25</v>
      </c>
      <c r="V16" s="162">
        <f t="shared" si="5"/>
        <v>21</v>
      </c>
      <c r="W16" s="337" t="s">
        <v>310</v>
      </c>
      <c r="X16" s="242">
        <v>11</v>
      </c>
      <c r="Y16" s="243" t="s">
        <v>207</v>
      </c>
      <c r="Z16" s="242">
        <v>4</v>
      </c>
      <c r="AA16" s="219">
        <f t="shared" si="6"/>
        <v>15</v>
      </c>
      <c r="AB16" s="244"/>
      <c r="AC16" s="245"/>
      <c r="AD16" s="337" t="s">
        <v>228</v>
      </c>
      <c r="AE16" s="339">
        <v>4</v>
      </c>
      <c r="AF16" s="337"/>
      <c r="AG16" s="340"/>
      <c r="AH16" s="341"/>
      <c r="AI16" s="341"/>
      <c r="AJ16" s="341"/>
      <c r="AK16" s="341"/>
      <c r="AL16" s="341"/>
      <c r="AM16" s="226">
        <f t="shared" si="7"/>
        <v>19</v>
      </c>
      <c r="AN16" s="342"/>
      <c r="AO16" s="343"/>
      <c r="AP16" s="196">
        <f t="shared" si="0"/>
        <v>21</v>
      </c>
      <c r="AQ16" s="197">
        <f t="shared" si="1"/>
        <v>25</v>
      </c>
      <c r="AR16" s="196">
        <f t="shared" si="8"/>
        <v>21</v>
      </c>
      <c r="AS16" s="196">
        <f t="shared" si="2"/>
        <v>112</v>
      </c>
      <c r="AT16" s="196">
        <f t="shared" si="10"/>
        <v>34</v>
      </c>
      <c r="AU16" s="196">
        <f t="shared" si="9"/>
        <v>146</v>
      </c>
      <c r="AV16" s="343"/>
    </row>
    <row r="17" spans="1:48" s="344" customFormat="1" ht="46.5" x14ac:dyDescent="0.35">
      <c r="A17" s="112">
        <v>3</v>
      </c>
      <c r="B17" s="324" t="s">
        <v>13</v>
      </c>
      <c r="C17" s="324" t="s">
        <v>6</v>
      </c>
      <c r="D17" s="325" t="s">
        <v>89</v>
      </c>
      <c r="E17" s="348" t="s">
        <v>399</v>
      </c>
      <c r="F17" s="332">
        <v>17</v>
      </c>
      <c r="G17" s="331" t="s">
        <v>387</v>
      </c>
      <c r="H17" s="332">
        <v>4</v>
      </c>
      <c r="I17" s="1">
        <f t="shared" si="3"/>
        <v>21</v>
      </c>
      <c r="J17" s="187"/>
      <c r="K17" s="155"/>
      <c r="L17" s="345" t="s">
        <v>321</v>
      </c>
      <c r="M17" s="334">
        <v>4</v>
      </c>
      <c r="N17" s="345"/>
      <c r="O17" s="335"/>
      <c r="P17" s="336"/>
      <c r="Q17" s="336"/>
      <c r="R17" s="336"/>
      <c r="S17" s="336"/>
      <c r="T17" s="336"/>
      <c r="U17" s="93">
        <f t="shared" si="4"/>
        <v>25</v>
      </c>
      <c r="V17" s="162">
        <f t="shared" si="5"/>
        <v>21</v>
      </c>
      <c r="W17" s="337" t="s">
        <v>311</v>
      </c>
      <c r="X17" s="242">
        <v>8</v>
      </c>
      <c r="Y17" s="243" t="s">
        <v>312</v>
      </c>
      <c r="Z17" s="242">
        <v>10</v>
      </c>
      <c r="AA17" s="219">
        <f t="shared" si="6"/>
        <v>18</v>
      </c>
      <c r="AB17" s="244"/>
      <c r="AC17" s="245"/>
      <c r="AD17" s="337" t="s">
        <v>229</v>
      </c>
      <c r="AE17" s="339">
        <v>4</v>
      </c>
      <c r="AF17" s="337"/>
      <c r="AG17" s="340"/>
      <c r="AH17" s="341"/>
      <c r="AI17" s="341"/>
      <c r="AJ17" s="341"/>
      <c r="AK17" s="341"/>
      <c r="AL17" s="341"/>
      <c r="AM17" s="226">
        <f t="shared" si="7"/>
        <v>22</v>
      </c>
      <c r="AN17" s="342"/>
      <c r="AO17" s="343"/>
      <c r="AP17" s="196">
        <f t="shared" si="0"/>
        <v>21</v>
      </c>
      <c r="AQ17" s="197">
        <f t="shared" si="1"/>
        <v>25</v>
      </c>
      <c r="AR17" s="196">
        <f t="shared" si="8"/>
        <v>21</v>
      </c>
      <c r="AS17" s="196">
        <f t="shared" si="2"/>
        <v>112</v>
      </c>
      <c r="AT17" s="196">
        <f t="shared" si="10"/>
        <v>85</v>
      </c>
      <c r="AU17" s="196">
        <f t="shared" si="9"/>
        <v>197</v>
      </c>
      <c r="AV17" s="343"/>
    </row>
    <row r="18" spans="1:48" s="344" customFormat="1" ht="62" x14ac:dyDescent="0.35">
      <c r="A18" s="112">
        <v>4</v>
      </c>
      <c r="B18" s="324" t="s">
        <v>15</v>
      </c>
      <c r="C18" s="324" t="s">
        <v>6</v>
      </c>
      <c r="D18" s="325" t="s">
        <v>89</v>
      </c>
      <c r="E18" s="348" t="s">
        <v>400</v>
      </c>
      <c r="F18" s="332">
        <v>17</v>
      </c>
      <c r="G18" s="331" t="s">
        <v>208</v>
      </c>
      <c r="H18" s="332">
        <v>4</v>
      </c>
      <c r="I18" s="1">
        <f t="shared" si="3"/>
        <v>21</v>
      </c>
      <c r="J18" s="187"/>
      <c r="K18" s="155"/>
      <c r="L18" s="345" t="s">
        <v>322</v>
      </c>
      <c r="M18" s="334">
        <v>4</v>
      </c>
      <c r="N18" s="345"/>
      <c r="O18" s="335"/>
      <c r="P18" s="336"/>
      <c r="Q18" s="336"/>
      <c r="R18" s="336"/>
      <c r="S18" s="336"/>
      <c r="T18" s="336"/>
      <c r="U18" s="93">
        <f t="shared" si="4"/>
        <v>25</v>
      </c>
      <c r="V18" s="162">
        <f t="shared" si="5"/>
        <v>21</v>
      </c>
      <c r="W18" s="337" t="s">
        <v>313</v>
      </c>
      <c r="X18" s="242">
        <v>14</v>
      </c>
      <c r="Y18" s="243" t="s">
        <v>208</v>
      </c>
      <c r="Z18" s="242">
        <v>4</v>
      </c>
      <c r="AA18" s="219">
        <f t="shared" si="6"/>
        <v>18</v>
      </c>
      <c r="AB18" s="244"/>
      <c r="AC18" s="245"/>
      <c r="AD18" s="337" t="s">
        <v>230</v>
      </c>
      <c r="AE18" s="339">
        <v>4</v>
      </c>
      <c r="AF18" s="337"/>
      <c r="AG18" s="340"/>
      <c r="AH18" s="341"/>
      <c r="AI18" s="341"/>
      <c r="AJ18" s="341"/>
      <c r="AK18" s="341"/>
      <c r="AL18" s="341"/>
      <c r="AM18" s="226">
        <f t="shared" si="7"/>
        <v>22</v>
      </c>
      <c r="AN18" s="342"/>
      <c r="AO18" s="343"/>
      <c r="AP18" s="196">
        <f t="shared" si="0"/>
        <v>21</v>
      </c>
      <c r="AQ18" s="197">
        <f t="shared" si="1"/>
        <v>25</v>
      </c>
      <c r="AR18" s="196">
        <f t="shared" si="8"/>
        <v>21</v>
      </c>
      <c r="AS18" s="196">
        <f t="shared" si="2"/>
        <v>112</v>
      </c>
      <c r="AT18" s="196">
        <f t="shared" si="10"/>
        <v>85</v>
      </c>
      <c r="AU18" s="196">
        <f t="shared" si="9"/>
        <v>197</v>
      </c>
      <c r="AV18" s="343"/>
    </row>
    <row r="19" spans="1:48" s="344" customFormat="1" ht="61.5" x14ac:dyDescent="0.3">
      <c r="A19" s="112">
        <v>5</v>
      </c>
      <c r="B19" s="324" t="s">
        <v>16</v>
      </c>
      <c r="C19" s="324" t="s">
        <v>6</v>
      </c>
      <c r="D19" s="325" t="s">
        <v>89</v>
      </c>
      <c r="E19" s="363" t="s">
        <v>401</v>
      </c>
      <c r="F19" s="332">
        <v>15</v>
      </c>
      <c r="G19" s="331" t="s">
        <v>209</v>
      </c>
      <c r="H19" s="332">
        <v>4</v>
      </c>
      <c r="I19" s="1">
        <f t="shared" si="3"/>
        <v>19</v>
      </c>
      <c r="J19" s="187"/>
      <c r="K19" s="155"/>
      <c r="L19" s="345" t="s">
        <v>323</v>
      </c>
      <c r="M19" s="334">
        <v>4</v>
      </c>
      <c r="N19" s="345"/>
      <c r="O19" s="335"/>
      <c r="P19" s="336"/>
      <c r="Q19" s="336"/>
      <c r="R19" s="336"/>
      <c r="S19" s="336"/>
      <c r="T19" s="336"/>
      <c r="U19" s="93">
        <f t="shared" si="4"/>
        <v>23</v>
      </c>
      <c r="V19" s="162">
        <f t="shared" si="5"/>
        <v>19</v>
      </c>
      <c r="W19" s="337" t="s">
        <v>314</v>
      </c>
      <c r="X19" s="242">
        <v>11</v>
      </c>
      <c r="Y19" s="243" t="s">
        <v>209</v>
      </c>
      <c r="Z19" s="242">
        <v>4</v>
      </c>
      <c r="AA19" s="219">
        <f t="shared" si="6"/>
        <v>15</v>
      </c>
      <c r="AB19" s="244"/>
      <c r="AC19" s="245"/>
      <c r="AD19" s="337" t="s">
        <v>231</v>
      </c>
      <c r="AE19" s="339">
        <v>4</v>
      </c>
      <c r="AF19" s="337"/>
      <c r="AG19" s="340"/>
      <c r="AH19" s="341"/>
      <c r="AI19" s="341"/>
      <c r="AJ19" s="341"/>
      <c r="AK19" s="341"/>
      <c r="AL19" s="341"/>
      <c r="AM19" s="226">
        <f t="shared" si="7"/>
        <v>19</v>
      </c>
      <c r="AN19" s="342"/>
      <c r="AO19" s="343"/>
      <c r="AP19" s="196">
        <f t="shared" si="0"/>
        <v>19</v>
      </c>
      <c r="AQ19" s="197">
        <f t="shared" si="1"/>
        <v>23</v>
      </c>
      <c r="AR19" s="196">
        <f t="shared" si="8"/>
        <v>19</v>
      </c>
      <c r="AS19" s="196">
        <f t="shared" si="2"/>
        <v>76</v>
      </c>
      <c r="AT19" s="196">
        <f t="shared" si="10"/>
        <v>34</v>
      </c>
      <c r="AU19" s="196">
        <f t="shared" si="9"/>
        <v>110</v>
      </c>
      <c r="AV19" s="343"/>
    </row>
    <row r="20" spans="1:48" s="344" customFormat="1" ht="61.5" x14ac:dyDescent="0.3">
      <c r="A20" s="112">
        <v>6</v>
      </c>
      <c r="B20" s="324" t="s">
        <v>305</v>
      </c>
      <c r="C20" s="324" t="s">
        <v>6</v>
      </c>
      <c r="D20" s="325" t="s">
        <v>89</v>
      </c>
      <c r="E20" s="348" t="s">
        <v>402</v>
      </c>
      <c r="F20" s="332">
        <v>17</v>
      </c>
      <c r="G20" s="331" t="s">
        <v>388</v>
      </c>
      <c r="H20" s="332">
        <v>4</v>
      </c>
      <c r="I20" s="1">
        <f t="shared" si="3"/>
        <v>21</v>
      </c>
      <c r="J20" s="187"/>
      <c r="K20" s="155"/>
      <c r="L20" s="345"/>
      <c r="M20" s="334"/>
      <c r="N20" s="345"/>
      <c r="O20" s="335"/>
      <c r="P20" s="336"/>
      <c r="Q20" s="336"/>
      <c r="R20" s="336"/>
      <c r="S20" s="336"/>
      <c r="T20" s="336"/>
      <c r="U20" s="93">
        <f t="shared" si="4"/>
        <v>21</v>
      </c>
      <c r="V20" s="162">
        <f t="shared" si="5"/>
        <v>21</v>
      </c>
      <c r="W20" s="337" t="s">
        <v>315</v>
      </c>
      <c r="X20" s="242">
        <v>15</v>
      </c>
      <c r="Y20" s="243" t="s">
        <v>232</v>
      </c>
      <c r="Z20" s="242">
        <v>4</v>
      </c>
      <c r="AA20" s="219">
        <f t="shared" si="6"/>
        <v>19</v>
      </c>
      <c r="AB20" s="244"/>
      <c r="AC20" s="245"/>
      <c r="AD20" s="337"/>
      <c r="AE20" s="339"/>
      <c r="AF20" s="337"/>
      <c r="AG20" s="340"/>
      <c r="AH20" s="341"/>
      <c r="AI20" s="341"/>
      <c r="AJ20" s="341"/>
      <c r="AK20" s="341"/>
      <c r="AL20" s="341"/>
      <c r="AM20" s="226">
        <f t="shared" si="7"/>
        <v>19</v>
      </c>
      <c r="AN20" s="342"/>
      <c r="AO20" s="343"/>
      <c r="AP20" s="196">
        <f t="shared" si="0"/>
        <v>21</v>
      </c>
      <c r="AQ20" s="197">
        <f t="shared" si="1"/>
        <v>21</v>
      </c>
      <c r="AR20" s="196">
        <f t="shared" si="8"/>
        <v>21</v>
      </c>
      <c r="AS20" s="196">
        <f t="shared" si="2"/>
        <v>72</v>
      </c>
      <c r="AT20" s="196">
        <f t="shared" si="10"/>
        <v>34</v>
      </c>
      <c r="AU20" s="196">
        <f t="shared" si="9"/>
        <v>106</v>
      </c>
      <c r="AV20" s="343"/>
    </row>
    <row r="21" spans="1:48" s="35" customFormat="1" ht="15.5" x14ac:dyDescent="0.3">
      <c r="A21" s="28" t="s">
        <v>38</v>
      </c>
      <c r="B21" s="29" t="s">
        <v>17</v>
      </c>
      <c r="C21" s="30"/>
      <c r="D21" s="31"/>
      <c r="E21" s="36"/>
      <c r="F21" s="25"/>
      <c r="G21" s="21"/>
      <c r="H21" s="25"/>
      <c r="I21" s="1">
        <f t="shared" si="3"/>
        <v>0</v>
      </c>
      <c r="J21" s="160"/>
      <c r="K21" s="152"/>
      <c r="L21" s="32"/>
      <c r="M21" s="33"/>
      <c r="N21" s="32"/>
      <c r="O21" s="169"/>
      <c r="P21" s="177"/>
      <c r="Q21" s="177"/>
      <c r="R21" s="177"/>
      <c r="S21" s="177"/>
      <c r="T21" s="177"/>
      <c r="U21" s="93">
        <f t="shared" si="4"/>
        <v>0</v>
      </c>
      <c r="V21" s="162">
        <f t="shared" si="5"/>
        <v>0</v>
      </c>
      <c r="W21" s="234"/>
      <c r="X21" s="235"/>
      <c r="Y21" s="217"/>
      <c r="Z21" s="235"/>
      <c r="AA21" s="219">
        <f t="shared" si="6"/>
        <v>0</v>
      </c>
      <c r="AB21" s="220"/>
      <c r="AC21" s="221"/>
      <c r="AD21" s="238"/>
      <c r="AE21" s="239"/>
      <c r="AF21" s="238"/>
      <c r="AG21" s="240"/>
      <c r="AH21" s="241"/>
      <c r="AI21" s="241"/>
      <c r="AJ21" s="241"/>
      <c r="AK21" s="241"/>
      <c r="AL21" s="241"/>
      <c r="AM21" s="226">
        <f t="shared" si="7"/>
        <v>0</v>
      </c>
      <c r="AN21" s="34"/>
      <c r="AO21" s="198"/>
      <c r="AP21" s="196">
        <f t="shared" si="0"/>
        <v>0</v>
      </c>
      <c r="AQ21" s="197">
        <f t="shared" si="1"/>
        <v>0</v>
      </c>
      <c r="AR21" s="196">
        <f t="shared" si="8"/>
        <v>0</v>
      </c>
      <c r="AS21" s="196">
        <f t="shared" si="2"/>
        <v>-306</v>
      </c>
      <c r="AT21" s="196">
        <f t="shared" si="10"/>
        <v>-289</v>
      </c>
      <c r="AU21" s="196">
        <f t="shared" si="9"/>
        <v>-595</v>
      </c>
      <c r="AV21" s="198"/>
    </row>
    <row r="22" spans="1:48" s="35" customFormat="1" ht="62" x14ac:dyDescent="0.3">
      <c r="A22" s="24">
        <v>7</v>
      </c>
      <c r="B22" s="25" t="s">
        <v>18</v>
      </c>
      <c r="C22" s="25" t="s">
        <v>53</v>
      </c>
      <c r="D22" s="330" t="s">
        <v>91</v>
      </c>
      <c r="E22" s="364" t="s">
        <v>403</v>
      </c>
      <c r="F22" s="365">
        <v>13</v>
      </c>
      <c r="G22" s="366" t="s">
        <v>404</v>
      </c>
      <c r="H22" s="365">
        <v>4</v>
      </c>
      <c r="I22" s="1">
        <f t="shared" si="3"/>
        <v>17</v>
      </c>
      <c r="J22" s="349" t="s">
        <v>252</v>
      </c>
      <c r="K22" s="152">
        <v>3</v>
      </c>
      <c r="L22" s="91" t="s">
        <v>233</v>
      </c>
      <c r="M22" s="92">
        <v>2</v>
      </c>
      <c r="N22" s="91"/>
      <c r="O22" s="170"/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93">
        <f t="shared" si="4"/>
        <v>22</v>
      </c>
      <c r="V22" s="162">
        <f t="shared" si="5"/>
        <v>20</v>
      </c>
      <c r="W22" s="246" t="s">
        <v>253</v>
      </c>
      <c r="X22" s="218">
        <v>13</v>
      </c>
      <c r="Y22" s="247" t="s">
        <v>182</v>
      </c>
      <c r="Z22" s="218">
        <v>3</v>
      </c>
      <c r="AA22" s="219">
        <f t="shared" si="6"/>
        <v>16</v>
      </c>
      <c r="AB22" s="220" t="s">
        <v>252</v>
      </c>
      <c r="AC22" s="221">
        <v>3</v>
      </c>
      <c r="AD22" s="248" t="s">
        <v>234</v>
      </c>
      <c r="AE22" s="249">
        <v>2</v>
      </c>
      <c r="AF22" s="248"/>
      <c r="AG22" s="250"/>
      <c r="AH22" s="225">
        <v>0</v>
      </c>
      <c r="AI22" s="225">
        <v>0</v>
      </c>
      <c r="AJ22" s="225">
        <v>0</v>
      </c>
      <c r="AK22" s="225">
        <v>0</v>
      </c>
      <c r="AL22" s="225">
        <v>0</v>
      </c>
      <c r="AM22" s="226">
        <f t="shared" si="7"/>
        <v>21</v>
      </c>
      <c r="AN22" s="34"/>
      <c r="AO22" s="198"/>
      <c r="AP22" s="196">
        <f t="shared" si="0"/>
        <v>20</v>
      </c>
      <c r="AQ22" s="197">
        <f t="shared" si="1"/>
        <v>22</v>
      </c>
      <c r="AR22" s="196">
        <f t="shared" si="8"/>
        <v>20</v>
      </c>
      <c r="AS22" s="196">
        <f t="shared" si="2"/>
        <v>74</v>
      </c>
      <c r="AT22" s="196">
        <f>(((AA22+AC22)*17)-(17*17))+(AE22*17)+AG22+AH22+AI22+AJ22+AK22+AL22</f>
        <v>68</v>
      </c>
      <c r="AU22" s="196">
        <f t="shared" si="9"/>
        <v>142</v>
      </c>
      <c r="AV22" s="198"/>
    </row>
    <row r="23" spans="1:48" s="35" customFormat="1" ht="62" x14ac:dyDescent="0.3">
      <c r="A23" s="24">
        <v>8</v>
      </c>
      <c r="B23" s="25" t="s">
        <v>19</v>
      </c>
      <c r="C23" s="25" t="s">
        <v>6</v>
      </c>
      <c r="D23" s="330" t="s">
        <v>91</v>
      </c>
      <c r="E23" s="367" t="s">
        <v>405</v>
      </c>
      <c r="F23" s="365">
        <v>13</v>
      </c>
      <c r="G23" s="368" t="s">
        <v>284</v>
      </c>
      <c r="H23" s="365">
        <v>6</v>
      </c>
      <c r="I23" s="1">
        <f t="shared" si="3"/>
        <v>19</v>
      </c>
      <c r="J23" s="350"/>
      <c r="K23" s="152"/>
      <c r="L23" s="91" t="s">
        <v>235</v>
      </c>
      <c r="M23" s="92">
        <v>2</v>
      </c>
      <c r="N23" s="91"/>
      <c r="O23" s="170"/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93">
        <f t="shared" si="4"/>
        <v>21</v>
      </c>
      <c r="V23" s="162">
        <f t="shared" si="5"/>
        <v>19</v>
      </c>
      <c r="W23" s="251" t="s">
        <v>274</v>
      </c>
      <c r="X23" s="218">
        <v>10</v>
      </c>
      <c r="Y23" s="252" t="s">
        <v>236</v>
      </c>
      <c r="Z23" s="218">
        <v>6</v>
      </c>
      <c r="AA23" s="219">
        <f t="shared" si="6"/>
        <v>16</v>
      </c>
      <c r="AB23" s="233" t="s">
        <v>254</v>
      </c>
      <c r="AC23" s="221">
        <v>6</v>
      </c>
      <c r="AD23" s="248" t="s">
        <v>237</v>
      </c>
      <c r="AE23" s="249">
        <v>2</v>
      </c>
      <c r="AF23" s="248"/>
      <c r="AG23" s="250"/>
      <c r="AH23" s="225">
        <v>0</v>
      </c>
      <c r="AI23" s="225">
        <v>0</v>
      </c>
      <c r="AJ23" s="225">
        <v>0</v>
      </c>
      <c r="AK23" s="225">
        <v>0</v>
      </c>
      <c r="AL23" s="225">
        <v>0</v>
      </c>
      <c r="AM23" s="226">
        <f t="shared" si="7"/>
        <v>24</v>
      </c>
      <c r="AN23" s="34"/>
      <c r="AO23" s="198"/>
      <c r="AP23" s="196">
        <f t="shared" si="0"/>
        <v>19</v>
      </c>
      <c r="AQ23" s="197">
        <f t="shared" si="1"/>
        <v>21</v>
      </c>
      <c r="AR23" s="196">
        <f t="shared" si="8"/>
        <v>19</v>
      </c>
      <c r="AS23" s="196">
        <f t="shared" si="2"/>
        <v>56</v>
      </c>
      <c r="AT23" s="196">
        <f>(((AA23+AC23)*17)-(17*17))+(AE23*17)+AG23+AH23+AI23+AJ23+AK23+AL23</f>
        <v>119</v>
      </c>
      <c r="AU23" s="196">
        <f t="shared" si="9"/>
        <v>175</v>
      </c>
      <c r="AV23" s="198"/>
    </row>
    <row r="24" spans="1:48" s="35" customFormat="1" ht="50" customHeight="1" x14ac:dyDescent="0.3">
      <c r="A24" s="24">
        <v>9</v>
      </c>
      <c r="B24" s="25" t="s">
        <v>20</v>
      </c>
      <c r="C24" s="25" t="s">
        <v>6</v>
      </c>
      <c r="D24" s="330" t="s">
        <v>91</v>
      </c>
      <c r="E24" s="369" t="s">
        <v>406</v>
      </c>
      <c r="F24" s="365"/>
      <c r="G24" s="370"/>
      <c r="H24" s="365"/>
      <c r="I24" s="1">
        <f t="shared" si="3"/>
        <v>0</v>
      </c>
      <c r="J24" s="350"/>
      <c r="K24" s="152"/>
      <c r="L24" s="91">
        <v>0</v>
      </c>
      <c r="M24" s="92">
        <v>0</v>
      </c>
      <c r="N24" s="91"/>
      <c r="O24" s="170"/>
      <c r="P24" s="161">
        <v>0</v>
      </c>
      <c r="Q24" s="161">
        <v>0</v>
      </c>
      <c r="R24" s="161">
        <v>0</v>
      </c>
      <c r="S24" s="161">
        <v>0</v>
      </c>
      <c r="T24" s="161">
        <v>0</v>
      </c>
      <c r="U24" s="93">
        <f t="shared" si="4"/>
        <v>0</v>
      </c>
      <c r="V24" s="162">
        <f t="shared" si="5"/>
        <v>0</v>
      </c>
      <c r="W24" s="251" t="s">
        <v>256</v>
      </c>
      <c r="X24" s="218">
        <v>12</v>
      </c>
      <c r="Y24" s="253"/>
      <c r="Z24" s="218">
        <v>0</v>
      </c>
      <c r="AA24" s="219">
        <f t="shared" si="6"/>
        <v>12</v>
      </c>
      <c r="AB24" s="233" t="s">
        <v>255</v>
      </c>
      <c r="AC24" s="221">
        <v>6</v>
      </c>
      <c r="AD24" s="248"/>
      <c r="AE24" s="249">
        <v>0</v>
      </c>
      <c r="AF24" s="248"/>
      <c r="AG24" s="250"/>
      <c r="AH24" s="225">
        <v>0</v>
      </c>
      <c r="AI24" s="225">
        <v>0</v>
      </c>
      <c r="AJ24" s="225">
        <v>0</v>
      </c>
      <c r="AK24" s="225">
        <v>0</v>
      </c>
      <c r="AL24" s="225">
        <v>0</v>
      </c>
      <c r="AM24" s="226">
        <f t="shared" si="7"/>
        <v>18</v>
      </c>
      <c r="AN24" s="34"/>
      <c r="AO24" s="198"/>
      <c r="AP24" s="196">
        <f t="shared" si="0"/>
        <v>0</v>
      </c>
      <c r="AQ24" s="197">
        <f t="shared" si="1"/>
        <v>0</v>
      </c>
      <c r="AR24" s="196">
        <f t="shared" si="8"/>
        <v>0</v>
      </c>
      <c r="AS24" s="196">
        <f t="shared" si="2"/>
        <v>-306</v>
      </c>
      <c r="AT24" s="196">
        <f>(((AA24+AC24)*17)-(17*17))+(AE24*17)+AG24+AH24+AI24+AJ24+AK24+AL24</f>
        <v>17</v>
      </c>
      <c r="AU24" s="196">
        <f t="shared" si="9"/>
        <v>-289</v>
      </c>
      <c r="AV24" s="198"/>
    </row>
    <row r="25" spans="1:48" s="35" customFormat="1" ht="46.5" x14ac:dyDescent="0.3">
      <c r="A25" s="24">
        <v>10</v>
      </c>
      <c r="B25" s="25" t="s">
        <v>85</v>
      </c>
      <c r="C25" s="25" t="s">
        <v>6</v>
      </c>
      <c r="D25" s="330" t="s">
        <v>91</v>
      </c>
      <c r="E25" s="371" t="s">
        <v>407</v>
      </c>
      <c r="F25" s="365">
        <v>12</v>
      </c>
      <c r="G25" s="368" t="s">
        <v>285</v>
      </c>
      <c r="H25" s="365">
        <v>4</v>
      </c>
      <c r="I25" s="1">
        <f t="shared" si="3"/>
        <v>16</v>
      </c>
      <c r="J25" s="349" t="s">
        <v>257</v>
      </c>
      <c r="K25" s="152">
        <v>3</v>
      </c>
      <c r="L25" s="321" t="s">
        <v>347</v>
      </c>
      <c r="M25" s="92">
        <v>4</v>
      </c>
      <c r="N25" s="91"/>
      <c r="O25" s="170"/>
      <c r="P25" s="161">
        <v>0</v>
      </c>
      <c r="Q25" s="161">
        <v>0</v>
      </c>
      <c r="R25" s="161">
        <v>0</v>
      </c>
      <c r="S25" s="161">
        <v>0</v>
      </c>
      <c r="T25" s="161">
        <v>0</v>
      </c>
      <c r="U25" s="93">
        <f t="shared" si="4"/>
        <v>23</v>
      </c>
      <c r="V25" s="162">
        <f t="shared" si="5"/>
        <v>19</v>
      </c>
      <c r="W25" s="254" t="s">
        <v>275</v>
      </c>
      <c r="X25" s="218">
        <v>12</v>
      </c>
      <c r="Y25" s="255" t="s">
        <v>183</v>
      </c>
      <c r="Z25" s="218">
        <v>4</v>
      </c>
      <c r="AA25" s="219">
        <f t="shared" si="6"/>
        <v>16</v>
      </c>
      <c r="AB25" s="220" t="s">
        <v>257</v>
      </c>
      <c r="AC25" s="221">
        <v>3</v>
      </c>
      <c r="AD25" s="248" t="s">
        <v>238</v>
      </c>
      <c r="AE25" s="249">
        <v>2</v>
      </c>
      <c r="AF25" s="248"/>
      <c r="AG25" s="250"/>
      <c r="AH25" s="225">
        <v>0</v>
      </c>
      <c r="AI25" s="225">
        <v>0</v>
      </c>
      <c r="AJ25" s="225">
        <v>0</v>
      </c>
      <c r="AK25" s="225">
        <v>0</v>
      </c>
      <c r="AL25" s="225">
        <v>0</v>
      </c>
      <c r="AM25" s="226">
        <f t="shared" si="7"/>
        <v>21</v>
      </c>
      <c r="AN25" s="34"/>
      <c r="AO25" s="198"/>
      <c r="AP25" s="196">
        <f t="shared" si="0"/>
        <v>19</v>
      </c>
      <c r="AQ25" s="197">
        <f t="shared" si="1"/>
        <v>23</v>
      </c>
      <c r="AR25" s="196">
        <f t="shared" si="8"/>
        <v>19</v>
      </c>
      <c r="AS25" s="196">
        <f t="shared" si="2"/>
        <v>76</v>
      </c>
      <c r="AT25" s="196">
        <f>(((AA25+AC25)*17)-(17*17))+(AE25*17)+AG25+AH25+AI25+AJ25+AK25+AL25</f>
        <v>68</v>
      </c>
      <c r="AU25" s="196">
        <f t="shared" si="9"/>
        <v>144</v>
      </c>
      <c r="AV25" s="198"/>
    </row>
    <row r="26" spans="1:48" s="35" customFormat="1" ht="46.5" x14ac:dyDescent="0.3">
      <c r="A26" s="24">
        <v>11</v>
      </c>
      <c r="B26" s="25" t="s">
        <v>343</v>
      </c>
      <c r="C26" s="25" t="s">
        <v>6</v>
      </c>
      <c r="D26" s="330" t="s">
        <v>344</v>
      </c>
      <c r="E26" s="367" t="s">
        <v>408</v>
      </c>
      <c r="F26" s="365">
        <v>11</v>
      </c>
      <c r="G26" s="368" t="s">
        <v>355</v>
      </c>
      <c r="H26" s="365">
        <v>6</v>
      </c>
      <c r="I26" s="1">
        <f t="shared" si="3"/>
        <v>17</v>
      </c>
      <c r="J26" s="350" t="s">
        <v>356</v>
      </c>
      <c r="K26" s="152">
        <v>6</v>
      </c>
      <c r="L26" s="91">
        <v>0</v>
      </c>
      <c r="M26" s="92">
        <v>0</v>
      </c>
      <c r="N26" s="91"/>
      <c r="O26" s="170"/>
      <c r="P26" s="161">
        <v>0</v>
      </c>
      <c r="Q26" s="161">
        <v>0</v>
      </c>
      <c r="R26" s="161">
        <v>0</v>
      </c>
      <c r="S26" s="161">
        <v>0</v>
      </c>
      <c r="T26" s="161">
        <v>0</v>
      </c>
      <c r="U26" s="93">
        <f t="shared" si="4"/>
        <v>23</v>
      </c>
      <c r="V26" s="162">
        <f t="shared" si="5"/>
        <v>23</v>
      </c>
      <c r="W26" s="251" t="s">
        <v>256</v>
      </c>
      <c r="X26" s="218">
        <v>12</v>
      </c>
      <c r="Y26" s="252" t="s">
        <v>239</v>
      </c>
      <c r="Z26" s="218">
        <v>10</v>
      </c>
      <c r="AA26" s="219">
        <f t="shared" si="6"/>
        <v>22</v>
      </c>
      <c r="AB26" s="220" t="s">
        <v>258</v>
      </c>
      <c r="AC26" s="221">
        <v>3</v>
      </c>
      <c r="AD26" s="248">
        <v>0</v>
      </c>
      <c r="AE26" s="249">
        <v>0</v>
      </c>
      <c r="AF26" s="248"/>
      <c r="AG26" s="250"/>
      <c r="AH26" s="225">
        <v>0</v>
      </c>
      <c r="AI26" s="225">
        <v>0</v>
      </c>
      <c r="AJ26" s="225">
        <v>0</v>
      </c>
      <c r="AK26" s="225">
        <v>0</v>
      </c>
      <c r="AL26" s="225">
        <v>0</v>
      </c>
      <c r="AM26" s="226">
        <f t="shared" si="7"/>
        <v>25</v>
      </c>
      <c r="AN26" s="34"/>
      <c r="AO26" s="198"/>
      <c r="AP26" s="196">
        <f t="shared" si="0"/>
        <v>23</v>
      </c>
      <c r="AQ26" s="197">
        <f t="shared" si="1"/>
        <v>23</v>
      </c>
      <c r="AR26" s="196">
        <f t="shared" si="8"/>
        <v>23</v>
      </c>
      <c r="AS26" s="196">
        <f t="shared" si="2"/>
        <v>108</v>
      </c>
      <c r="AT26" s="196">
        <f>(((AA26+AC26)*17)-(17*17))+(AE26*17)+AG26+AH26+AI26+AJ26+AK26+AL26</f>
        <v>136</v>
      </c>
      <c r="AU26" s="196">
        <f t="shared" si="9"/>
        <v>244</v>
      </c>
      <c r="AV26" s="198"/>
    </row>
    <row r="27" spans="1:48" s="35" customFormat="1" ht="15.5" x14ac:dyDescent="0.3">
      <c r="A27" s="28" t="s">
        <v>40</v>
      </c>
      <c r="B27" s="29" t="s">
        <v>62</v>
      </c>
      <c r="C27" s="30"/>
      <c r="D27" s="31"/>
      <c r="E27" s="36"/>
      <c r="F27" s="25"/>
      <c r="G27" s="21"/>
      <c r="H27" s="25"/>
      <c r="I27" s="1">
        <f t="shared" si="3"/>
        <v>0</v>
      </c>
      <c r="J27" s="160"/>
      <c r="K27" s="152"/>
      <c r="L27" s="32"/>
      <c r="M27" s="33"/>
      <c r="N27" s="32"/>
      <c r="O27" s="169"/>
      <c r="P27" s="177"/>
      <c r="Q27" s="177"/>
      <c r="R27" s="177"/>
      <c r="S27" s="177"/>
      <c r="T27" s="177"/>
      <c r="U27" s="93">
        <f t="shared" si="4"/>
        <v>0</v>
      </c>
      <c r="V27" s="162">
        <f t="shared" si="5"/>
        <v>0</v>
      </c>
      <c r="W27" s="234"/>
      <c r="X27" s="235"/>
      <c r="Y27" s="217"/>
      <c r="Z27" s="235"/>
      <c r="AA27" s="219">
        <f t="shared" si="6"/>
        <v>0</v>
      </c>
      <c r="AB27" s="220"/>
      <c r="AC27" s="221"/>
      <c r="AD27" s="238"/>
      <c r="AE27" s="239"/>
      <c r="AF27" s="238"/>
      <c r="AG27" s="240"/>
      <c r="AH27" s="241"/>
      <c r="AI27" s="241"/>
      <c r="AJ27" s="241"/>
      <c r="AK27" s="241"/>
      <c r="AL27" s="241"/>
      <c r="AM27" s="226">
        <f t="shared" si="7"/>
        <v>0</v>
      </c>
      <c r="AN27" s="34"/>
      <c r="AO27" s="198"/>
      <c r="AP27" s="196">
        <f t="shared" si="0"/>
        <v>0</v>
      </c>
      <c r="AQ27" s="197">
        <f t="shared" si="1"/>
        <v>0</v>
      </c>
      <c r="AR27" s="196">
        <f t="shared" si="8"/>
        <v>0</v>
      </c>
      <c r="AS27" s="196">
        <f t="shared" si="2"/>
        <v>-306</v>
      </c>
      <c r="AT27" s="196">
        <f t="shared" ref="AT27:AT46" si="11">J27+L27+(N27*10)+P27+Q27+R27+S27+T27+U27</f>
        <v>0</v>
      </c>
      <c r="AU27" s="196">
        <f t="shared" si="9"/>
        <v>-306</v>
      </c>
      <c r="AV27" s="198"/>
    </row>
    <row r="28" spans="1:48" s="158" customFormat="1" ht="62" x14ac:dyDescent="0.3">
      <c r="A28" s="24">
        <v>12</v>
      </c>
      <c r="B28" s="130" t="s">
        <v>21</v>
      </c>
      <c r="C28" s="130" t="s">
        <v>53</v>
      </c>
      <c r="D28" s="20" t="s">
        <v>92</v>
      </c>
      <c r="E28" s="323" t="s">
        <v>351</v>
      </c>
      <c r="F28" s="21">
        <v>15</v>
      </c>
      <c r="G28" s="21" t="s">
        <v>188</v>
      </c>
      <c r="H28" s="21">
        <v>3</v>
      </c>
      <c r="I28" s="1">
        <f t="shared" si="3"/>
        <v>18</v>
      </c>
      <c r="J28" s="160" t="s">
        <v>394</v>
      </c>
      <c r="K28" s="152">
        <v>3</v>
      </c>
      <c r="L28" s="20" t="s">
        <v>213</v>
      </c>
      <c r="M28" s="92">
        <v>2</v>
      </c>
      <c r="N28" s="20"/>
      <c r="O28" s="170"/>
      <c r="P28" s="161"/>
      <c r="Q28" s="161"/>
      <c r="R28" s="161"/>
      <c r="S28" s="161"/>
      <c r="T28" s="161"/>
      <c r="U28" s="93">
        <f t="shared" si="4"/>
        <v>23</v>
      </c>
      <c r="V28" s="162">
        <f t="shared" si="5"/>
        <v>21</v>
      </c>
      <c r="W28" s="217" t="s">
        <v>217</v>
      </c>
      <c r="X28" s="217">
        <v>17</v>
      </c>
      <c r="Y28" s="217" t="s">
        <v>188</v>
      </c>
      <c r="Z28" s="217">
        <v>3</v>
      </c>
      <c r="AA28" s="219">
        <f t="shared" si="6"/>
        <v>20</v>
      </c>
      <c r="AB28" s="220"/>
      <c r="AC28" s="221"/>
      <c r="AD28" s="218" t="s">
        <v>213</v>
      </c>
      <c r="AE28" s="249">
        <v>2</v>
      </c>
      <c r="AF28" s="218"/>
      <c r="AG28" s="250"/>
      <c r="AH28" s="225"/>
      <c r="AI28" s="225"/>
      <c r="AJ28" s="225"/>
      <c r="AK28" s="225"/>
      <c r="AL28" s="225"/>
      <c r="AM28" s="226">
        <f t="shared" si="7"/>
        <v>22</v>
      </c>
      <c r="AN28" s="317"/>
      <c r="AO28" s="196"/>
      <c r="AP28" s="196">
        <f t="shared" si="0"/>
        <v>21</v>
      </c>
      <c r="AQ28" s="197">
        <f t="shared" si="1"/>
        <v>23</v>
      </c>
      <c r="AR28" s="196">
        <f t="shared" si="8"/>
        <v>21</v>
      </c>
      <c r="AS28" s="196">
        <f t="shared" si="2"/>
        <v>92</v>
      </c>
      <c r="AT28" s="196" t="e">
        <f t="shared" si="11"/>
        <v>#VALUE!</v>
      </c>
      <c r="AU28" s="196" t="e">
        <f t="shared" si="9"/>
        <v>#VALUE!</v>
      </c>
      <c r="AV28" s="196"/>
    </row>
    <row r="29" spans="1:48" s="35" customFormat="1" ht="77.5" x14ac:dyDescent="0.3">
      <c r="A29" s="24">
        <v>13</v>
      </c>
      <c r="B29" s="25" t="s">
        <v>23</v>
      </c>
      <c r="C29" s="25" t="s">
        <v>6</v>
      </c>
      <c r="D29" s="20" t="s">
        <v>92</v>
      </c>
      <c r="E29" s="36" t="s">
        <v>352</v>
      </c>
      <c r="F29" s="21">
        <v>16</v>
      </c>
      <c r="G29" s="21"/>
      <c r="H29" s="21"/>
      <c r="I29" s="1">
        <f t="shared" si="3"/>
        <v>16</v>
      </c>
      <c r="J29" s="160"/>
      <c r="K29" s="152"/>
      <c r="L29" s="21" t="s">
        <v>335</v>
      </c>
      <c r="M29" s="92">
        <v>4</v>
      </c>
      <c r="N29" s="21"/>
      <c r="O29" s="169"/>
      <c r="P29" s="177"/>
      <c r="Q29" s="177"/>
      <c r="R29" s="177"/>
      <c r="S29" s="177"/>
      <c r="T29" s="177"/>
      <c r="U29" s="93">
        <f t="shared" si="4"/>
        <v>20</v>
      </c>
      <c r="V29" s="162">
        <f t="shared" si="5"/>
        <v>16</v>
      </c>
      <c r="W29" s="234" t="s">
        <v>218</v>
      </c>
      <c r="X29" s="217">
        <v>16</v>
      </c>
      <c r="Y29" s="217"/>
      <c r="Z29" s="217"/>
      <c r="AA29" s="219">
        <f t="shared" si="6"/>
        <v>16</v>
      </c>
      <c r="AB29" s="220"/>
      <c r="AC29" s="221"/>
      <c r="AD29" s="217" t="s">
        <v>214</v>
      </c>
      <c r="AE29" s="239">
        <v>4</v>
      </c>
      <c r="AF29" s="217"/>
      <c r="AG29" s="240"/>
      <c r="AH29" s="241"/>
      <c r="AI29" s="241"/>
      <c r="AJ29" s="241"/>
      <c r="AK29" s="241"/>
      <c r="AL29" s="241"/>
      <c r="AM29" s="226">
        <f t="shared" si="7"/>
        <v>20</v>
      </c>
      <c r="AN29" s="318"/>
      <c r="AO29" s="198"/>
      <c r="AP29" s="196">
        <f t="shared" si="0"/>
        <v>16</v>
      </c>
      <c r="AQ29" s="197">
        <f t="shared" si="1"/>
        <v>20</v>
      </c>
      <c r="AR29" s="196">
        <f t="shared" si="8"/>
        <v>16</v>
      </c>
      <c r="AS29" s="196">
        <f t="shared" si="2"/>
        <v>22</v>
      </c>
      <c r="AT29" s="196" t="e">
        <f t="shared" si="11"/>
        <v>#VALUE!</v>
      </c>
      <c r="AU29" s="196" t="e">
        <f t="shared" si="9"/>
        <v>#VALUE!</v>
      </c>
      <c r="AV29" s="198"/>
    </row>
    <row r="30" spans="1:48" s="316" customFormat="1" ht="77.5" x14ac:dyDescent="0.3">
      <c r="A30" s="24">
        <v>14</v>
      </c>
      <c r="B30" s="131" t="s">
        <v>24</v>
      </c>
      <c r="C30" s="130" t="s">
        <v>6</v>
      </c>
      <c r="D30" s="20" t="s">
        <v>92</v>
      </c>
      <c r="E30" s="323" t="s">
        <v>353</v>
      </c>
      <c r="F30" s="20">
        <v>19</v>
      </c>
      <c r="G30" s="131"/>
      <c r="H30" s="130"/>
      <c r="I30" s="1">
        <f t="shared" si="3"/>
        <v>19</v>
      </c>
      <c r="J30" s="160"/>
      <c r="K30" s="152"/>
      <c r="L30" s="20" t="s">
        <v>215</v>
      </c>
      <c r="M30" s="92">
        <v>2</v>
      </c>
      <c r="N30" s="130"/>
      <c r="O30" s="310"/>
      <c r="P30" s="311"/>
      <c r="Q30" s="311"/>
      <c r="R30" s="311"/>
      <c r="S30" s="311"/>
      <c r="T30" s="311"/>
      <c r="U30" s="93">
        <f t="shared" si="4"/>
        <v>21</v>
      </c>
      <c r="V30" s="162">
        <f t="shared" si="5"/>
        <v>19</v>
      </c>
      <c r="W30" s="263" t="s">
        <v>219</v>
      </c>
      <c r="X30" s="302">
        <v>19</v>
      </c>
      <c r="Y30" s="263"/>
      <c r="Z30" s="302"/>
      <c r="AA30" s="303">
        <f t="shared" si="6"/>
        <v>19</v>
      </c>
      <c r="AB30" s="304"/>
      <c r="AC30" s="305"/>
      <c r="AD30" s="302" t="s">
        <v>215</v>
      </c>
      <c r="AE30" s="312">
        <v>2</v>
      </c>
      <c r="AF30" s="302"/>
      <c r="AG30" s="313"/>
      <c r="AH30" s="314"/>
      <c r="AI30" s="314"/>
      <c r="AJ30" s="314"/>
      <c r="AK30" s="314"/>
      <c r="AL30" s="314"/>
      <c r="AM30" s="306">
        <f t="shared" si="7"/>
        <v>21</v>
      </c>
      <c r="AN30" s="315"/>
      <c r="AO30" s="307"/>
      <c r="AP30" s="307">
        <f t="shared" si="0"/>
        <v>19</v>
      </c>
      <c r="AQ30" s="308">
        <f t="shared" si="1"/>
        <v>21</v>
      </c>
      <c r="AR30" s="307">
        <f t="shared" si="8"/>
        <v>19</v>
      </c>
      <c r="AS30" s="307">
        <f t="shared" si="2"/>
        <v>56</v>
      </c>
      <c r="AT30" s="307" t="e">
        <f t="shared" si="11"/>
        <v>#VALUE!</v>
      </c>
      <c r="AU30" s="307" t="e">
        <f t="shared" si="9"/>
        <v>#VALUE!</v>
      </c>
      <c r="AV30" s="307"/>
    </row>
    <row r="31" spans="1:48" s="98" customFormat="1" ht="15.5" x14ac:dyDescent="0.3">
      <c r="A31" s="28" t="s">
        <v>54</v>
      </c>
      <c r="B31" s="29" t="s">
        <v>63</v>
      </c>
      <c r="C31" s="30"/>
      <c r="D31" s="31"/>
      <c r="E31" s="36"/>
      <c r="F31" s="25"/>
      <c r="G31" s="21"/>
      <c r="H31" s="25"/>
      <c r="I31" s="1">
        <f t="shared" si="3"/>
        <v>0</v>
      </c>
      <c r="J31" s="160"/>
      <c r="K31" s="152"/>
      <c r="L31" s="85"/>
      <c r="M31" s="82"/>
      <c r="N31" s="85"/>
      <c r="O31" s="171"/>
      <c r="P31" s="178"/>
      <c r="Q31" s="178"/>
      <c r="R31" s="178"/>
      <c r="S31" s="178"/>
      <c r="T31" s="178"/>
      <c r="U31" s="93">
        <f t="shared" si="4"/>
        <v>0</v>
      </c>
      <c r="V31" s="162">
        <f t="shared" si="5"/>
        <v>0</v>
      </c>
      <c r="W31" s="234"/>
      <c r="X31" s="235"/>
      <c r="Y31" s="217"/>
      <c r="Z31" s="235"/>
      <c r="AA31" s="219">
        <f t="shared" si="6"/>
        <v>0</v>
      </c>
      <c r="AB31" s="220"/>
      <c r="AC31" s="221"/>
      <c r="AD31" s="259"/>
      <c r="AE31" s="260"/>
      <c r="AF31" s="259"/>
      <c r="AG31" s="261"/>
      <c r="AH31" s="262"/>
      <c r="AI31" s="262"/>
      <c r="AJ31" s="262"/>
      <c r="AK31" s="262"/>
      <c r="AL31" s="262"/>
      <c r="AM31" s="226">
        <f t="shared" si="7"/>
        <v>0</v>
      </c>
      <c r="AN31" s="86"/>
      <c r="AO31" s="199"/>
      <c r="AP31" s="196">
        <f t="shared" si="0"/>
        <v>0</v>
      </c>
      <c r="AQ31" s="197">
        <f t="shared" si="1"/>
        <v>0</v>
      </c>
      <c r="AR31" s="196">
        <f t="shared" si="8"/>
        <v>0</v>
      </c>
      <c r="AS31" s="196">
        <f t="shared" si="2"/>
        <v>-306</v>
      </c>
      <c r="AT31" s="196">
        <f t="shared" si="11"/>
        <v>0</v>
      </c>
      <c r="AU31" s="196">
        <f t="shared" si="9"/>
        <v>-306</v>
      </c>
      <c r="AV31" s="199"/>
    </row>
    <row r="32" spans="1:48" ht="56" x14ac:dyDescent="0.3">
      <c r="A32" s="24">
        <v>15</v>
      </c>
      <c r="B32" s="25" t="s">
        <v>25</v>
      </c>
      <c r="C32" s="25" t="s">
        <v>52</v>
      </c>
      <c r="D32" s="130" t="s">
        <v>93</v>
      </c>
      <c r="E32" s="322" t="s">
        <v>350</v>
      </c>
      <c r="F32" s="21">
        <v>12</v>
      </c>
      <c r="G32" s="21" t="s">
        <v>173</v>
      </c>
      <c r="H32" s="21">
        <v>5</v>
      </c>
      <c r="I32" s="1">
        <f t="shared" si="3"/>
        <v>17</v>
      </c>
      <c r="J32" s="160"/>
      <c r="K32" s="152"/>
      <c r="L32" s="319" t="s">
        <v>336</v>
      </c>
      <c r="M32" s="82">
        <v>2</v>
      </c>
      <c r="N32" s="132"/>
      <c r="O32" s="171"/>
      <c r="P32" s="179"/>
      <c r="Q32" s="179"/>
      <c r="R32" s="179"/>
      <c r="S32" s="179"/>
      <c r="T32" s="179"/>
      <c r="U32" s="93">
        <f t="shared" si="4"/>
        <v>19</v>
      </c>
      <c r="V32" s="162">
        <f t="shared" si="5"/>
        <v>17</v>
      </c>
      <c r="W32" s="263" t="s">
        <v>222</v>
      </c>
      <c r="X32" s="217">
        <v>12</v>
      </c>
      <c r="Y32" s="217" t="s">
        <v>173</v>
      </c>
      <c r="Z32" s="217">
        <v>5</v>
      </c>
      <c r="AA32" s="219">
        <f t="shared" si="6"/>
        <v>17</v>
      </c>
      <c r="AB32" s="220"/>
      <c r="AC32" s="221"/>
      <c r="AD32" s="264" t="s">
        <v>223</v>
      </c>
      <c r="AE32" s="260">
        <v>4</v>
      </c>
      <c r="AF32" s="264"/>
      <c r="AG32" s="261"/>
      <c r="AH32" s="265"/>
      <c r="AI32" s="265"/>
      <c r="AJ32" s="265"/>
      <c r="AK32" s="265"/>
      <c r="AL32" s="265"/>
      <c r="AM32" s="226">
        <f t="shared" si="7"/>
        <v>21</v>
      </c>
      <c r="AN32" s="84"/>
      <c r="AP32" s="196">
        <f t="shared" si="0"/>
        <v>17</v>
      </c>
      <c r="AQ32" s="197">
        <f t="shared" si="1"/>
        <v>19</v>
      </c>
      <c r="AR32" s="196">
        <f t="shared" si="8"/>
        <v>17</v>
      </c>
      <c r="AS32" s="196">
        <f t="shared" si="2"/>
        <v>20</v>
      </c>
      <c r="AT32" s="196" t="e">
        <f t="shared" si="11"/>
        <v>#VALUE!</v>
      </c>
      <c r="AU32" s="196" t="e">
        <f t="shared" si="9"/>
        <v>#VALUE!</v>
      </c>
    </row>
    <row r="33" spans="1:48" ht="50.25" customHeight="1" x14ac:dyDescent="0.3">
      <c r="A33" s="24">
        <v>16</v>
      </c>
      <c r="B33" s="25" t="s">
        <v>26</v>
      </c>
      <c r="C33" s="25" t="s">
        <v>6</v>
      </c>
      <c r="D33" s="130" t="s">
        <v>93</v>
      </c>
      <c r="E33" s="322" t="s">
        <v>349</v>
      </c>
      <c r="F33" s="21">
        <v>11</v>
      </c>
      <c r="G33" s="21" t="s">
        <v>224</v>
      </c>
      <c r="H33" s="21">
        <v>3</v>
      </c>
      <c r="I33" s="1">
        <f t="shared" si="3"/>
        <v>14</v>
      </c>
      <c r="J33" s="160" t="s">
        <v>271</v>
      </c>
      <c r="K33" s="152">
        <v>3</v>
      </c>
      <c r="L33" s="85"/>
      <c r="M33" s="82"/>
      <c r="N33" s="85"/>
      <c r="O33" s="171"/>
      <c r="P33" s="180"/>
      <c r="Q33" s="180"/>
      <c r="R33" s="180"/>
      <c r="S33" s="180"/>
      <c r="T33" s="180"/>
      <c r="U33" s="93">
        <f t="shared" si="4"/>
        <v>17</v>
      </c>
      <c r="V33" s="162">
        <f t="shared" si="5"/>
        <v>17</v>
      </c>
      <c r="W33" s="234" t="s">
        <v>289</v>
      </c>
      <c r="X33" s="217">
        <v>11</v>
      </c>
      <c r="Y33" s="217" t="s">
        <v>224</v>
      </c>
      <c r="Z33" s="217">
        <v>3</v>
      </c>
      <c r="AA33" s="219">
        <f t="shared" si="6"/>
        <v>14</v>
      </c>
      <c r="AB33" s="220" t="s">
        <v>271</v>
      </c>
      <c r="AC33" s="221">
        <v>3</v>
      </c>
      <c r="AD33" s="259"/>
      <c r="AE33" s="260"/>
      <c r="AF33" s="259"/>
      <c r="AG33" s="261"/>
      <c r="AH33" s="262"/>
      <c r="AI33" s="262"/>
      <c r="AJ33" s="262"/>
      <c r="AK33" s="262"/>
      <c r="AL33" s="262"/>
      <c r="AM33" s="226">
        <f t="shared" si="7"/>
        <v>17</v>
      </c>
      <c r="AN33" s="133"/>
      <c r="AP33" s="196">
        <f t="shared" si="0"/>
        <v>17</v>
      </c>
      <c r="AQ33" s="197">
        <f t="shared" si="1"/>
        <v>17</v>
      </c>
      <c r="AR33" s="196">
        <f t="shared" si="8"/>
        <v>17</v>
      </c>
      <c r="AS33" s="196">
        <f t="shared" si="2"/>
        <v>0</v>
      </c>
      <c r="AT33" s="196" t="e">
        <f t="shared" si="11"/>
        <v>#VALUE!</v>
      </c>
      <c r="AU33" s="196" t="e">
        <f t="shared" si="9"/>
        <v>#VALUE!</v>
      </c>
    </row>
    <row r="34" spans="1:48" s="137" customFormat="1" ht="31" x14ac:dyDescent="0.3">
      <c r="A34" s="24">
        <v>17</v>
      </c>
      <c r="B34" s="134" t="s">
        <v>304</v>
      </c>
      <c r="C34" s="130" t="s">
        <v>6</v>
      </c>
      <c r="D34" s="130" t="s">
        <v>93</v>
      </c>
      <c r="E34" s="135" t="s">
        <v>348</v>
      </c>
      <c r="F34" s="136">
        <v>12</v>
      </c>
      <c r="G34" s="21" t="s">
        <v>225</v>
      </c>
      <c r="H34" s="136">
        <v>4</v>
      </c>
      <c r="I34" s="1">
        <f t="shared" si="3"/>
        <v>16</v>
      </c>
      <c r="J34" s="190" t="s">
        <v>411</v>
      </c>
      <c r="K34" s="152">
        <v>6</v>
      </c>
      <c r="L34" s="136"/>
      <c r="M34" s="82"/>
      <c r="N34" s="136"/>
      <c r="O34" s="171"/>
      <c r="P34" s="181"/>
      <c r="Q34" s="181"/>
      <c r="R34" s="181"/>
      <c r="S34" s="181"/>
      <c r="T34" s="181"/>
      <c r="U34" s="93">
        <f t="shared" si="4"/>
        <v>22</v>
      </c>
      <c r="V34" s="162">
        <f t="shared" si="5"/>
        <v>22</v>
      </c>
      <c r="W34" s="266" t="s">
        <v>278</v>
      </c>
      <c r="X34" s="267">
        <v>12</v>
      </c>
      <c r="Y34" s="267" t="s">
        <v>225</v>
      </c>
      <c r="Z34" s="267">
        <v>4</v>
      </c>
      <c r="AA34" s="219">
        <f t="shared" si="6"/>
        <v>16</v>
      </c>
      <c r="AB34" s="220" t="s">
        <v>270</v>
      </c>
      <c r="AC34" s="221">
        <v>3</v>
      </c>
      <c r="AD34" s="267"/>
      <c r="AE34" s="260"/>
      <c r="AF34" s="267"/>
      <c r="AG34" s="261"/>
      <c r="AH34" s="262"/>
      <c r="AI34" s="262"/>
      <c r="AJ34" s="262"/>
      <c r="AK34" s="262"/>
      <c r="AL34" s="262"/>
      <c r="AM34" s="226">
        <f t="shared" si="7"/>
        <v>19</v>
      </c>
      <c r="AN34" s="136"/>
      <c r="AO34" s="201"/>
      <c r="AP34" s="196">
        <f t="shared" si="0"/>
        <v>22</v>
      </c>
      <c r="AQ34" s="197">
        <f t="shared" si="1"/>
        <v>22</v>
      </c>
      <c r="AR34" s="196">
        <f t="shared" si="8"/>
        <v>22</v>
      </c>
      <c r="AS34" s="196">
        <f t="shared" si="2"/>
        <v>90</v>
      </c>
      <c r="AT34" s="196" t="e">
        <f t="shared" si="11"/>
        <v>#VALUE!</v>
      </c>
      <c r="AU34" s="196" t="e">
        <f t="shared" si="9"/>
        <v>#VALUE!</v>
      </c>
      <c r="AV34" s="201"/>
    </row>
    <row r="35" spans="1:48" s="35" customFormat="1" ht="15.5" x14ac:dyDescent="0.3">
      <c r="A35" s="28" t="s">
        <v>55</v>
      </c>
      <c r="B35" s="29" t="s">
        <v>64</v>
      </c>
      <c r="C35" s="99"/>
      <c r="D35" s="31"/>
      <c r="E35" s="36"/>
      <c r="F35" s="25"/>
      <c r="G35" s="21"/>
      <c r="H35" s="25"/>
      <c r="I35" s="1">
        <f t="shared" si="3"/>
        <v>0</v>
      </c>
      <c r="J35" s="160"/>
      <c r="K35" s="152"/>
      <c r="L35" s="32"/>
      <c r="M35" s="33"/>
      <c r="N35" s="32"/>
      <c r="O35" s="169"/>
      <c r="P35" s="177"/>
      <c r="Q35" s="177"/>
      <c r="R35" s="177"/>
      <c r="S35" s="177"/>
      <c r="T35" s="177"/>
      <c r="U35" s="93">
        <f t="shared" si="4"/>
        <v>0</v>
      </c>
      <c r="V35" s="162">
        <f t="shared" si="5"/>
        <v>0</v>
      </c>
      <c r="W35" s="234"/>
      <c r="X35" s="235"/>
      <c r="Y35" s="217"/>
      <c r="Z35" s="235"/>
      <c r="AA35" s="219">
        <f t="shared" si="6"/>
        <v>0</v>
      </c>
      <c r="AB35" s="220"/>
      <c r="AC35" s="221"/>
      <c r="AD35" s="238"/>
      <c r="AE35" s="239"/>
      <c r="AF35" s="238"/>
      <c r="AG35" s="240"/>
      <c r="AH35" s="241"/>
      <c r="AI35" s="241"/>
      <c r="AJ35" s="241"/>
      <c r="AK35" s="241"/>
      <c r="AL35" s="241"/>
      <c r="AM35" s="226">
        <f t="shared" si="7"/>
        <v>0</v>
      </c>
      <c r="AN35" s="34"/>
      <c r="AO35" s="198"/>
      <c r="AP35" s="196">
        <f t="shared" si="0"/>
        <v>0</v>
      </c>
      <c r="AQ35" s="197">
        <f t="shared" si="1"/>
        <v>0</v>
      </c>
      <c r="AR35" s="196">
        <f t="shared" si="8"/>
        <v>0</v>
      </c>
      <c r="AS35" s="196">
        <f t="shared" si="2"/>
        <v>-306</v>
      </c>
      <c r="AT35" s="196">
        <f t="shared" si="11"/>
        <v>0</v>
      </c>
      <c r="AU35" s="196">
        <f t="shared" si="9"/>
        <v>-306</v>
      </c>
      <c r="AV35" s="198"/>
    </row>
    <row r="36" spans="1:48" s="106" customFormat="1" ht="46.5" x14ac:dyDescent="0.35">
      <c r="A36" s="87">
        <v>18</v>
      </c>
      <c r="B36" s="88" t="s">
        <v>29</v>
      </c>
      <c r="C36" s="88" t="s">
        <v>53</v>
      </c>
      <c r="D36" s="89" t="s">
        <v>88</v>
      </c>
      <c r="E36" s="104" t="s">
        <v>358</v>
      </c>
      <c r="F36" s="89">
        <v>16</v>
      </c>
      <c r="G36" s="90" t="s">
        <v>193</v>
      </c>
      <c r="H36" s="89">
        <v>3</v>
      </c>
      <c r="I36" s="1">
        <f t="shared" si="3"/>
        <v>19</v>
      </c>
      <c r="J36" s="164"/>
      <c r="K36" s="153"/>
      <c r="L36" s="138" t="s">
        <v>361</v>
      </c>
      <c r="M36" s="139">
        <v>6</v>
      </c>
      <c r="N36" s="138"/>
      <c r="O36" s="172"/>
      <c r="P36" s="182">
        <v>0</v>
      </c>
      <c r="Q36" s="182">
        <v>0</v>
      </c>
      <c r="R36" s="182">
        <v>0</v>
      </c>
      <c r="S36" s="182">
        <v>0</v>
      </c>
      <c r="T36" s="182">
        <v>0</v>
      </c>
      <c r="U36" s="93">
        <f t="shared" si="4"/>
        <v>25</v>
      </c>
      <c r="V36" s="162">
        <f t="shared" si="5"/>
        <v>19</v>
      </c>
      <c r="W36" s="268"/>
      <c r="X36" s="228"/>
      <c r="Y36" s="227"/>
      <c r="Z36" s="228"/>
      <c r="AA36" s="219">
        <f t="shared" si="6"/>
        <v>0</v>
      </c>
      <c r="AB36" s="229"/>
      <c r="AC36" s="230"/>
      <c r="AD36" s="268"/>
      <c r="AE36" s="269"/>
      <c r="AF36" s="268"/>
      <c r="AG36" s="270"/>
      <c r="AH36" s="271">
        <v>0</v>
      </c>
      <c r="AI36" s="271">
        <v>0</v>
      </c>
      <c r="AJ36" s="271">
        <v>0</v>
      </c>
      <c r="AK36" s="271">
        <v>0</v>
      </c>
      <c r="AL36" s="271"/>
      <c r="AM36" s="226">
        <f t="shared" si="7"/>
        <v>0</v>
      </c>
      <c r="AN36" s="140"/>
      <c r="AO36" s="193"/>
      <c r="AP36" s="196">
        <f t="shared" si="0"/>
        <v>19</v>
      </c>
      <c r="AQ36" s="197">
        <f t="shared" si="1"/>
        <v>25</v>
      </c>
      <c r="AR36" s="196">
        <f t="shared" si="8"/>
        <v>19</v>
      </c>
      <c r="AS36" s="196">
        <f t="shared" si="2"/>
        <v>96</v>
      </c>
      <c r="AT36" s="196" t="e">
        <f t="shared" si="11"/>
        <v>#VALUE!</v>
      </c>
      <c r="AU36" s="196" t="e">
        <f t="shared" si="9"/>
        <v>#VALUE!</v>
      </c>
      <c r="AV36" s="193"/>
    </row>
    <row r="37" spans="1:48" s="106" customFormat="1" ht="31" x14ac:dyDescent="0.35">
      <c r="A37" s="87">
        <v>19</v>
      </c>
      <c r="B37" s="88" t="s">
        <v>27</v>
      </c>
      <c r="C37" s="88" t="s">
        <v>6</v>
      </c>
      <c r="D37" s="89" t="s">
        <v>88</v>
      </c>
      <c r="E37" s="104" t="s">
        <v>303</v>
      </c>
      <c r="F37" s="89">
        <v>20</v>
      </c>
      <c r="G37" s="90">
        <v>0</v>
      </c>
      <c r="H37" s="89">
        <v>0</v>
      </c>
      <c r="I37" s="1">
        <f t="shared" si="3"/>
        <v>20</v>
      </c>
      <c r="J37" s="164"/>
      <c r="K37" s="153"/>
      <c r="L37" s="138" t="s">
        <v>362</v>
      </c>
      <c r="M37" s="139">
        <v>2</v>
      </c>
      <c r="N37" s="138"/>
      <c r="O37" s="172"/>
      <c r="P37" s="182">
        <v>0</v>
      </c>
      <c r="Q37" s="182">
        <v>0</v>
      </c>
      <c r="R37" s="182">
        <v>0</v>
      </c>
      <c r="S37" s="182">
        <v>0</v>
      </c>
      <c r="T37" s="182">
        <v>0</v>
      </c>
      <c r="U37" s="93">
        <f t="shared" si="4"/>
        <v>22</v>
      </c>
      <c r="V37" s="162">
        <f t="shared" si="5"/>
        <v>20</v>
      </c>
      <c r="W37" s="268"/>
      <c r="X37" s="228"/>
      <c r="Y37" s="227"/>
      <c r="Z37" s="228"/>
      <c r="AA37" s="219">
        <f t="shared" si="6"/>
        <v>0</v>
      </c>
      <c r="AB37" s="229"/>
      <c r="AC37" s="230"/>
      <c r="AD37" s="272"/>
      <c r="AE37" s="269"/>
      <c r="AF37" s="272"/>
      <c r="AG37" s="270"/>
      <c r="AH37" s="271">
        <v>0</v>
      </c>
      <c r="AI37" s="271">
        <v>0</v>
      </c>
      <c r="AJ37" s="271">
        <v>0</v>
      </c>
      <c r="AK37" s="271">
        <v>0</v>
      </c>
      <c r="AL37" s="271">
        <v>0</v>
      </c>
      <c r="AM37" s="226">
        <f t="shared" si="7"/>
        <v>0</v>
      </c>
      <c r="AN37" s="16"/>
      <c r="AO37" s="193"/>
      <c r="AP37" s="196">
        <f t="shared" si="0"/>
        <v>20</v>
      </c>
      <c r="AQ37" s="197">
        <f t="shared" si="1"/>
        <v>22</v>
      </c>
      <c r="AR37" s="196">
        <f t="shared" si="8"/>
        <v>20</v>
      </c>
      <c r="AS37" s="196">
        <f t="shared" si="2"/>
        <v>74</v>
      </c>
      <c r="AT37" s="196" t="e">
        <f t="shared" si="11"/>
        <v>#VALUE!</v>
      </c>
      <c r="AU37" s="196" t="e">
        <f t="shared" si="9"/>
        <v>#VALUE!</v>
      </c>
      <c r="AV37" s="193"/>
    </row>
    <row r="38" spans="1:48" s="106" customFormat="1" ht="39" customHeight="1" x14ac:dyDescent="0.35">
      <c r="A38" s="87">
        <v>20</v>
      </c>
      <c r="B38" s="88" t="s">
        <v>28</v>
      </c>
      <c r="C38" s="88" t="s">
        <v>6</v>
      </c>
      <c r="D38" s="89" t="s">
        <v>88</v>
      </c>
      <c r="E38" s="104" t="s">
        <v>359</v>
      </c>
      <c r="F38" s="89">
        <v>18</v>
      </c>
      <c r="G38" s="90">
        <v>0</v>
      </c>
      <c r="H38" s="89">
        <v>0</v>
      </c>
      <c r="I38" s="1">
        <f t="shared" si="3"/>
        <v>18</v>
      </c>
      <c r="J38" s="164"/>
      <c r="K38" s="153"/>
      <c r="L38" s="138" t="s">
        <v>363</v>
      </c>
      <c r="M38" s="139">
        <v>4</v>
      </c>
      <c r="N38" s="138"/>
      <c r="O38" s="172"/>
      <c r="P38" s="182">
        <v>0</v>
      </c>
      <c r="Q38" s="182">
        <v>0</v>
      </c>
      <c r="R38" s="182">
        <v>0</v>
      </c>
      <c r="S38" s="182">
        <v>0</v>
      </c>
      <c r="T38" s="182">
        <v>0</v>
      </c>
      <c r="U38" s="93">
        <f t="shared" si="4"/>
        <v>22</v>
      </c>
      <c r="V38" s="162">
        <f t="shared" si="5"/>
        <v>18</v>
      </c>
      <c r="W38" s="268"/>
      <c r="X38" s="228"/>
      <c r="Y38" s="227"/>
      <c r="Z38" s="228"/>
      <c r="AA38" s="219">
        <f t="shared" si="6"/>
        <v>0</v>
      </c>
      <c r="AB38" s="229"/>
      <c r="AC38" s="230"/>
      <c r="AD38" s="272"/>
      <c r="AE38" s="269"/>
      <c r="AF38" s="272"/>
      <c r="AG38" s="270"/>
      <c r="AH38" s="271">
        <v>0</v>
      </c>
      <c r="AI38" s="271">
        <v>0</v>
      </c>
      <c r="AJ38" s="271">
        <v>0</v>
      </c>
      <c r="AK38" s="271">
        <v>0</v>
      </c>
      <c r="AL38" s="271">
        <v>0</v>
      </c>
      <c r="AM38" s="226">
        <f t="shared" si="7"/>
        <v>0</v>
      </c>
      <c r="AN38" s="16"/>
      <c r="AO38" s="193"/>
      <c r="AP38" s="196">
        <f t="shared" si="0"/>
        <v>18</v>
      </c>
      <c r="AQ38" s="197">
        <f t="shared" si="1"/>
        <v>22</v>
      </c>
      <c r="AR38" s="196">
        <f t="shared" si="8"/>
        <v>18</v>
      </c>
      <c r="AS38" s="196">
        <f t="shared" si="2"/>
        <v>58</v>
      </c>
      <c r="AT38" s="196" t="e">
        <f t="shared" si="11"/>
        <v>#VALUE!</v>
      </c>
      <c r="AU38" s="196" t="e">
        <f t="shared" si="9"/>
        <v>#VALUE!</v>
      </c>
      <c r="AV38" s="193"/>
    </row>
    <row r="39" spans="1:48" s="95" customFormat="1" ht="38.5" customHeight="1" x14ac:dyDescent="0.35">
      <c r="A39" s="87">
        <v>21</v>
      </c>
      <c r="B39" s="88" t="s">
        <v>69</v>
      </c>
      <c r="C39" s="88" t="s">
        <v>6</v>
      </c>
      <c r="D39" s="89" t="s">
        <v>88</v>
      </c>
      <c r="E39" s="104" t="s">
        <v>360</v>
      </c>
      <c r="F39" s="89">
        <v>17</v>
      </c>
      <c r="G39" s="89">
        <v>0</v>
      </c>
      <c r="H39" s="89">
        <v>0</v>
      </c>
      <c r="I39" s="1">
        <f t="shared" si="3"/>
        <v>17</v>
      </c>
      <c r="J39" s="164"/>
      <c r="K39" s="153"/>
      <c r="L39" s="138" t="s">
        <v>364</v>
      </c>
      <c r="M39" s="139">
        <v>4</v>
      </c>
      <c r="N39" s="211"/>
      <c r="O39" s="212"/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93">
        <f t="shared" si="4"/>
        <v>21</v>
      </c>
      <c r="V39" s="162">
        <f t="shared" si="5"/>
        <v>17</v>
      </c>
      <c r="W39" s="273"/>
      <c r="X39" s="228"/>
      <c r="Y39" s="228"/>
      <c r="Z39" s="228"/>
      <c r="AA39" s="219">
        <f t="shared" si="6"/>
        <v>0</v>
      </c>
      <c r="AB39" s="229"/>
      <c r="AC39" s="230"/>
      <c r="AD39" s="274"/>
      <c r="AE39" s="275"/>
      <c r="AF39" s="274"/>
      <c r="AG39" s="276"/>
      <c r="AH39" s="277">
        <v>0</v>
      </c>
      <c r="AI39" s="277">
        <v>0</v>
      </c>
      <c r="AJ39" s="277">
        <v>0</v>
      </c>
      <c r="AK39" s="277">
        <v>0</v>
      </c>
      <c r="AL39" s="277"/>
      <c r="AM39" s="226">
        <f t="shared" si="7"/>
        <v>0</v>
      </c>
      <c r="AN39" s="214" t="s">
        <v>194</v>
      </c>
      <c r="AO39" s="198"/>
      <c r="AP39" s="196">
        <f t="shared" si="0"/>
        <v>17</v>
      </c>
      <c r="AQ39" s="197">
        <f t="shared" si="1"/>
        <v>21</v>
      </c>
      <c r="AR39" s="196">
        <f t="shared" si="8"/>
        <v>17</v>
      </c>
      <c r="AS39" s="196">
        <f t="shared" si="2"/>
        <v>40</v>
      </c>
      <c r="AT39" s="196" t="e">
        <f t="shared" si="11"/>
        <v>#VALUE!</v>
      </c>
      <c r="AU39" s="196" t="e">
        <f t="shared" si="9"/>
        <v>#VALUE!</v>
      </c>
      <c r="AV39" s="198"/>
    </row>
    <row r="40" spans="1:48" s="35" customFormat="1" ht="15.5" x14ac:dyDescent="0.3">
      <c r="A40" s="28" t="s">
        <v>56</v>
      </c>
      <c r="B40" s="29" t="s">
        <v>30</v>
      </c>
      <c r="C40" s="30"/>
      <c r="D40" s="31"/>
      <c r="E40" s="36"/>
      <c r="F40" s="25"/>
      <c r="G40" s="21"/>
      <c r="H40" s="25"/>
      <c r="I40" s="1">
        <f t="shared" si="3"/>
        <v>0</v>
      </c>
      <c r="J40" s="160"/>
      <c r="K40" s="152"/>
      <c r="L40" s="32"/>
      <c r="M40" s="33"/>
      <c r="N40" s="32"/>
      <c r="O40" s="169"/>
      <c r="P40" s="177"/>
      <c r="Q40" s="177"/>
      <c r="R40" s="177"/>
      <c r="S40" s="177"/>
      <c r="T40" s="177"/>
      <c r="U40" s="93">
        <f t="shared" si="4"/>
        <v>0</v>
      </c>
      <c r="V40" s="162">
        <f t="shared" si="5"/>
        <v>0</v>
      </c>
      <c r="W40" s="234"/>
      <c r="X40" s="235"/>
      <c r="Y40" s="217"/>
      <c r="Z40" s="235"/>
      <c r="AA40" s="219">
        <f t="shared" si="6"/>
        <v>0</v>
      </c>
      <c r="AB40" s="220"/>
      <c r="AC40" s="221"/>
      <c r="AD40" s="238"/>
      <c r="AE40" s="239"/>
      <c r="AF40" s="238"/>
      <c r="AG40" s="240"/>
      <c r="AH40" s="241"/>
      <c r="AI40" s="241"/>
      <c r="AJ40" s="241"/>
      <c r="AK40" s="241"/>
      <c r="AL40" s="241"/>
      <c r="AM40" s="226">
        <f t="shared" si="7"/>
        <v>0</v>
      </c>
      <c r="AN40" s="34"/>
      <c r="AO40" s="198"/>
      <c r="AP40" s="196">
        <f t="shared" si="0"/>
        <v>0</v>
      </c>
      <c r="AQ40" s="197">
        <f t="shared" si="1"/>
        <v>0</v>
      </c>
      <c r="AR40" s="196">
        <f t="shared" si="8"/>
        <v>0</v>
      </c>
      <c r="AS40" s="196">
        <f t="shared" si="2"/>
        <v>-306</v>
      </c>
      <c r="AT40" s="196">
        <f t="shared" si="11"/>
        <v>0</v>
      </c>
      <c r="AU40" s="196">
        <f t="shared" si="9"/>
        <v>-306</v>
      </c>
      <c r="AV40" s="198"/>
    </row>
    <row r="41" spans="1:48" s="129" customFormat="1" ht="81.5" customHeight="1" x14ac:dyDescent="0.3">
      <c r="A41" s="121">
        <v>22</v>
      </c>
      <c r="B41" s="122" t="s">
        <v>31</v>
      </c>
      <c r="C41" s="122" t="s">
        <v>6</v>
      </c>
      <c r="D41" s="123" t="s">
        <v>94</v>
      </c>
      <c r="E41" s="124" t="s">
        <v>376</v>
      </c>
      <c r="F41" s="125">
        <v>17</v>
      </c>
      <c r="G41" s="125">
        <v>0</v>
      </c>
      <c r="H41" s="125">
        <v>0</v>
      </c>
      <c r="I41" s="1">
        <f t="shared" si="3"/>
        <v>17</v>
      </c>
      <c r="J41" s="188"/>
      <c r="K41" s="156"/>
      <c r="L41" s="126" t="s">
        <v>392</v>
      </c>
      <c r="M41" s="127">
        <v>8</v>
      </c>
      <c r="N41" s="126"/>
      <c r="O41" s="173"/>
      <c r="P41" s="183">
        <v>0</v>
      </c>
      <c r="Q41" s="183">
        <v>0</v>
      </c>
      <c r="R41" s="183">
        <v>0</v>
      </c>
      <c r="S41" s="183">
        <v>0</v>
      </c>
      <c r="T41" s="183">
        <v>0</v>
      </c>
      <c r="U41" s="93">
        <f t="shared" si="4"/>
        <v>25</v>
      </c>
      <c r="V41" s="162">
        <f t="shared" si="5"/>
        <v>17</v>
      </c>
      <c r="W41" s="278"/>
      <c r="X41" s="279"/>
      <c r="Y41" s="279"/>
      <c r="Z41" s="279"/>
      <c r="AA41" s="219">
        <f t="shared" si="6"/>
        <v>0</v>
      </c>
      <c r="AB41" s="280"/>
      <c r="AC41" s="281"/>
      <c r="AD41" s="282"/>
      <c r="AE41" s="283"/>
      <c r="AF41" s="282"/>
      <c r="AG41" s="284"/>
      <c r="AH41" s="285"/>
      <c r="AI41" s="285"/>
      <c r="AJ41" s="285"/>
      <c r="AK41" s="285"/>
      <c r="AL41" s="285"/>
      <c r="AM41" s="226">
        <f t="shared" si="7"/>
        <v>0</v>
      </c>
      <c r="AN41" s="128"/>
      <c r="AO41" s="202"/>
      <c r="AP41" s="196">
        <f t="shared" si="0"/>
        <v>17</v>
      </c>
      <c r="AQ41" s="197">
        <f t="shared" si="1"/>
        <v>25</v>
      </c>
      <c r="AR41" s="196">
        <f t="shared" si="8"/>
        <v>17</v>
      </c>
      <c r="AS41" s="196">
        <f t="shared" si="2"/>
        <v>80</v>
      </c>
      <c r="AT41" s="196" t="e">
        <f t="shared" si="11"/>
        <v>#VALUE!</v>
      </c>
      <c r="AU41" s="196" t="e">
        <f t="shared" si="9"/>
        <v>#VALUE!</v>
      </c>
      <c r="AV41" s="202"/>
    </row>
    <row r="42" spans="1:48" s="129" customFormat="1" ht="77.5" x14ac:dyDescent="0.3">
      <c r="A42" s="121">
        <v>23</v>
      </c>
      <c r="B42" s="122" t="s">
        <v>220</v>
      </c>
      <c r="C42" s="122" t="s">
        <v>6</v>
      </c>
      <c r="D42" s="123" t="s">
        <v>94</v>
      </c>
      <c r="E42" s="124" t="s">
        <v>377</v>
      </c>
      <c r="F42" s="125">
        <v>17</v>
      </c>
      <c r="G42" s="125">
        <v>0</v>
      </c>
      <c r="H42" s="125">
        <v>0</v>
      </c>
      <c r="I42" s="1">
        <f t="shared" si="3"/>
        <v>17</v>
      </c>
      <c r="J42" s="188"/>
      <c r="K42" s="156"/>
      <c r="L42" s="126">
        <v>0</v>
      </c>
      <c r="M42" s="127">
        <v>0</v>
      </c>
      <c r="N42" s="126"/>
      <c r="O42" s="173"/>
      <c r="P42" s="183">
        <v>0</v>
      </c>
      <c r="Q42" s="183">
        <v>0</v>
      </c>
      <c r="R42" s="183">
        <v>0</v>
      </c>
      <c r="S42" s="183">
        <v>0</v>
      </c>
      <c r="T42" s="183">
        <v>0</v>
      </c>
      <c r="U42" s="93">
        <f t="shared" si="4"/>
        <v>17</v>
      </c>
      <c r="V42" s="162">
        <f t="shared" si="5"/>
        <v>17</v>
      </c>
      <c r="W42" s="278"/>
      <c r="X42" s="279"/>
      <c r="Y42" s="279"/>
      <c r="Z42" s="279"/>
      <c r="AA42" s="219">
        <f t="shared" si="6"/>
        <v>0</v>
      </c>
      <c r="AB42" s="280"/>
      <c r="AC42" s="281"/>
      <c r="AD42" s="282"/>
      <c r="AE42" s="283"/>
      <c r="AF42" s="282"/>
      <c r="AG42" s="284"/>
      <c r="AH42" s="285"/>
      <c r="AI42" s="285"/>
      <c r="AJ42" s="285"/>
      <c r="AK42" s="285"/>
      <c r="AL42" s="285"/>
      <c r="AM42" s="226">
        <f t="shared" si="7"/>
        <v>0</v>
      </c>
      <c r="AN42" s="128"/>
      <c r="AO42" s="202"/>
      <c r="AP42" s="196">
        <f t="shared" si="0"/>
        <v>17</v>
      </c>
      <c r="AQ42" s="197">
        <f t="shared" si="1"/>
        <v>17</v>
      </c>
      <c r="AR42" s="196">
        <f t="shared" si="8"/>
        <v>17</v>
      </c>
      <c r="AS42" s="196">
        <f t="shared" si="2"/>
        <v>0</v>
      </c>
      <c r="AT42" s="196">
        <f t="shared" si="11"/>
        <v>17</v>
      </c>
      <c r="AU42" s="196">
        <f t="shared" si="9"/>
        <v>17</v>
      </c>
      <c r="AV42" s="202"/>
    </row>
    <row r="43" spans="1:48" s="129" customFormat="1" ht="31" x14ac:dyDescent="0.3">
      <c r="A43" s="121">
        <v>24</v>
      </c>
      <c r="B43" s="122" t="s">
        <v>221</v>
      </c>
      <c r="C43" s="122" t="s">
        <v>6</v>
      </c>
      <c r="D43" s="123" t="s">
        <v>94</v>
      </c>
      <c r="E43" s="124" t="s">
        <v>378</v>
      </c>
      <c r="F43" s="125">
        <v>5</v>
      </c>
      <c r="G43" s="125" t="s">
        <v>357</v>
      </c>
      <c r="H43" s="125">
        <v>12</v>
      </c>
      <c r="I43" s="1">
        <f t="shared" si="3"/>
        <v>17</v>
      </c>
      <c r="J43" s="188"/>
      <c r="K43" s="156"/>
      <c r="L43" s="126">
        <v>0</v>
      </c>
      <c r="M43" s="127">
        <v>0</v>
      </c>
      <c r="N43" s="126"/>
      <c r="O43" s="173"/>
      <c r="P43" s="183">
        <v>0</v>
      </c>
      <c r="Q43" s="183">
        <v>0</v>
      </c>
      <c r="R43" s="183">
        <v>0</v>
      </c>
      <c r="S43" s="183">
        <v>0</v>
      </c>
      <c r="T43" s="183">
        <v>0</v>
      </c>
      <c r="U43" s="93">
        <f t="shared" si="4"/>
        <v>17</v>
      </c>
      <c r="V43" s="162">
        <f t="shared" si="5"/>
        <v>17</v>
      </c>
      <c r="W43" s="278"/>
      <c r="X43" s="279"/>
      <c r="Y43" s="279"/>
      <c r="Z43" s="279"/>
      <c r="AA43" s="219">
        <f t="shared" si="6"/>
        <v>0</v>
      </c>
      <c r="AB43" s="280"/>
      <c r="AC43" s="281"/>
      <c r="AD43" s="282"/>
      <c r="AE43" s="283"/>
      <c r="AF43" s="282"/>
      <c r="AG43" s="284"/>
      <c r="AH43" s="285"/>
      <c r="AI43" s="285"/>
      <c r="AJ43" s="285"/>
      <c r="AK43" s="285"/>
      <c r="AL43" s="285"/>
      <c r="AM43" s="226">
        <f t="shared" si="7"/>
        <v>0</v>
      </c>
      <c r="AN43" s="128"/>
      <c r="AO43" s="202"/>
      <c r="AP43" s="196">
        <f t="shared" si="0"/>
        <v>17</v>
      </c>
      <c r="AQ43" s="197">
        <f t="shared" si="1"/>
        <v>17</v>
      </c>
      <c r="AR43" s="196">
        <f t="shared" si="8"/>
        <v>17</v>
      </c>
      <c r="AS43" s="196">
        <f t="shared" si="2"/>
        <v>0</v>
      </c>
      <c r="AT43" s="196">
        <f t="shared" si="11"/>
        <v>17</v>
      </c>
      <c r="AU43" s="196">
        <f t="shared" si="9"/>
        <v>17</v>
      </c>
      <c r="AV43" s="202"/>
    </row>
    <row r="44" spans="1:48" s="35" customFormat="1" ht="15.5" x14ac:dyDescent="0.3">
      <c r="A44" s="28" t="s">
        <v>57</v>
      </c>
      <c r="B44" s="29" t="s">
        <v>32</v>
      </c>
      <c r="C44" s="30"/>
      <c r="D44" s="31"/>
      <c r="E44" s="36"/>
      <c r="F44" s="25"/>
      <c r="G44" s="21"/>
      <c r="H44" s="25"/>
      <c r="I44" s="1">
        <f t="shared" si="3"/>
        <v>0</v>
      </c>
      <c r="J44" s="160"/>
      <c r="K44" s="152"/>
      <c r="L44" s="32"/>
      <c r="M44" s="33"/>
      <c r="N44" s="32"/>
      <c r="O44" s="169"/>
      <c r="P44" s="177"/>
      <c r="Q44" s="177"/>
      <c r="R44" s="177"/>
      <c r="S44" s="177"/>
      <c r="T44" s="177"/>
      <c r="U44" s="93">
        <f t="shared" si="4"/>
        <v>0</v>
      </c>
      <c r="V44" s="162">
        <f t="shared" si="5"/>
        <v>0</v>
      </c>
      <c r="W44" s="234"/>
      <c r="X44" s="235"/>
      <c r="Y44" s="217"/>
      <c r="Z44" s="235"/>
      <c r="AA44" s="219">
        <f t="shared" si="6"/>
        <v>0</v>
      </c>
      <c r="AB44" s="220"/>
      <c r="AC44" s="221"/>
      <c r="AD44" s="238"/>
      <c r="AE44" s="239"/>
      <c r="AF44" s="238"/>
      <c r="AG44" s="240"/>
      <c r="AH44" s="241"/>
      <c r="AI44" s="241"/>
      <c r="AJ44" s="241"/>
      <c r="AK44" s="241"/>
      <c r="AL44" s="241"/>
      <c r="AM44" s="226">
        <f t="shared" si="7"/>
        <v>0</v>
      </c>
      <c r="AN44" s="34"/>
      <c r="AO44" s="198"/>
      <c r="AP44" s="196">
        <f t="shared" si="0"/>
        <v>0</v>
      </c>
      <c r="AQ44" s="197">
        <f t="shared" si="1"/>
        <v>0</v>
      </c>
      <c r="AR44" s="196">
        <f t="shared" si="8"/>
        <v>0</v>
      </c>
      <c r="AS44" s="196">
        <f t="shared" si="2"/>
        <v>-306</v>
      </c>
      <c r="AT44" s="196">
        <f t="shared" si="11"/>
        <v>0</v>
      </c>
      <c r="AU44" s="196">
        <f t="shared" si="9"/>
        <v>-306</v>
      </c>
      <c r="AV44" s="198"/>
    </row>
    <row r="45" spans="1:48" s="95" customFormat="1" ht="143" x14ac:dyDescent="0.3">
      <c r="A45" s="87">
        <v>25</v>
      </c>
      <c r="B45" s="88" t="s">
        <v>33</v>
      </c>
      <c r="C45" s="88" t="s">
        <v>52</v>
      </c>
      <c r="D45" s="89" t="s">
        <v>95</v>
      </c>
      <c r="E45" s="209" t="s">
        <v>365</v>
      </c>
      <c r="F45" s="90">
        <v>9</v>
      </c>
      <c r="G45" s="90" t="s">
        <v>196</v>
      </c>
      <c r="H45" s="90">
        <v>1</v>
      </c>
      <c r="I45" s="1">
        <f t="shared" si="3"/>
        <v>10</v>
      </c>
      <c r="J45" s="215" t="s">
        <v>410</v>
      </c>
      <c r="K45" s="153">
        <v>6</v>
      </c>
      <c r="L45" s="88" t="s">
        <v>197</v>
      </c>
      <c r="M45" s="97">
        <v>2</v>
      </c>
      <c r="N45" s="191" t="s">
        <v>367</v>
      </c>
      <c r="O45" s="23"/>
      <c r="P45" s="210">
        <v>0</v>
      </c>
      <c r="Q45" s="210">
        <v>0</v>
      </c>
      <c r="R45" s="210">
        <v>0</v>
      </c>
      <c r="S45" s="210">
        <v>0</v>
      </c>
      <c r="T45" s="210">
        <v>0</v>
      </c>
      <c r="U45" s="93">
        <f t="shared" si="4"/>
        <v>18</v>
      </c>
      <c r="V45" s="162">
        <f t="shared" si="5"/>
        <v>16</v>
      </c>
      <c r="W45" s="273" t="s">
        <v>195</v>
      </c>
      <c r="X45" s="227">
        <v>15</v>
      </c>
      <c r="Y45" s="227" t="s">
        <v>198</v>
      </c>
      <c r="Z45" s="227">
        <v>1</v>
      </c>
      <c r="AA45" s="219">
        <f t="shared" si="6"/>
        <v>16</v>
      </c>
      <c r="AB45" s="229"/>
      <c r="AC45" s="230"/>
      <c r="AD45" s="273" t="s">
        <v>199</v>
      </c>
      <c r="AE45" s="286">
        <v>2</v>
      </c>
      <c r="AF45" s="273"/>
      <c r="AG45" s="287"/>
      <c r="AH45" s="288">
        <v>0</v>
      </c>
      <c r="AI45" s="288">
        <v>0</v>
      </c>
      <c r="AJ45" s="288">
        <v>0</v>
      </c>
      <c r="AK45" s="288">
        <v>0</v>
      </c>
      <c r="AL45" s="288">
        <v>0</v>
      </c>
      <c r="AM45" s="226">
        <f t="shared" si="7"/>
        <v>18</v>
      </c>
      <c r="AN45" s="34"/>
      <c r="AO45" s="198"/>
      <c r="AP45" s="196">
        <f t="shared" si="0"/>
        <v>16</v>
      </c>
      <c r="AQ45" s="197">
        <f t="shared" si="1"/>
        <v>18</v>
      </c>
      <c r="AR45" s="196">
        <f t="shared" si="8"/>
        <v>16</v>
      </c>
      <c r="AS45" s="196">
        <f t="shared" si="2"/>
        <v>2</v>
      </c>
      <c r="AT45" s="196" t="e">
        <f t="shared" si="11"/>
        <v>#VALUE!</v>
      </c>
      <c r="AU45" s="196" t="e">
        <f t="shared" si="9"/>
        <v>#VALUE!</v>
      </c>
      <c r="AV45" s="198"/>
    </row>
    <row r="46" spans="1:48" s="95" customFormat="1" ht="117" x14ac:dyDescent="0.3">
      <c r="A46" s="87">
        <v>26</v>
      </c>
      <c r="B46" s="88" t="s">
        <v>34</v>
      </c>
      <c r="C46" s="88" t="s">
        <v>6</v>
      </c>
      <c r="D46" s="89" t="s">
        <v>95</v>
      </c>
      <c r="E46" s="209" t="s">
        <v>368</v>
      </c>
      <c r="F46" s="90">
        <v>9</v>
      </c>
      <c r="G46" s="90" t="s">
        <v>200</v>
      </c>
      <c r="H46" s="90">
        <v>4</v>
      </c>
      <c r="I46" s="1">
        <f>F46+H46</f>
        <v>13</v>
      </c>
      <c r="J46" s="215" t="s">
        <v>409</v>
      </c>
      <c r="K46" s="153">
        <v>6</v>
      </c>
      <c r="L46" s="209" t="s">
        <v>201</v>
      </c>
      <c r="M46" s="97">
        <v>4</v>
      </c>
      <c r="N46" s="191" t="s">
        <v>354</v>
      </c>
      <c r="O46" s="23"/>
      <c r="P46" s="210">
        <v>0</v>
      </c>
      <c r="Q46" s="210">
        <v>0</v>
      </c>
      <c r="R46" s="210">
        <v>0</v>
      </c>
      <c r="S46" s="210">
        <v>0</v>
      </c>
      <c r="T46" s="210">
        <v>0</v>
      </c>
      <c r="U46" s="93">
        <f>I46+K46+M46+O46+P46+Q46+R46+S46+T46</f>
        <v>23</v>
      </c>
      <c r="V46" s="162">
        <f t="shared" si="5"/>
        <v>19</v>
      </c>
      <c r="W46" s="273" t="s">
        <v>276</v>
      </c>
      <c r="X46" s="227">
        <v>12</v>
      </c>
      <c r="Y46" s="227" t="s">
        <v>200</v>
      </c>
      <c r="Z46" s="227">
        <v>4</v>
      </c>
      <c r="AA46" s="219">
        <f>X46+Z46</f>
        <v>16</v>
      </c>
      <c r="AB46" s="229" t="s">
        <v>259</v>
      </c>
      <c r="AC46" s="230">
        <v>3</v>
      </c>
      <c r="AD46" s="273" t="s">
        <v>201</v>
      </c>
      <c r="AE46" s="286">
        <v>4</v>
      </c>
      <c r="AF46" s="273"/>
      <c r="AG46" s="287"/>
      <c r="AH46" s="288">
        <v>0</v>
      </c>
      <c r="AI46" s="288">
        <v>0</v>
      </c>
      <c r="AJ46" s="288">
        <v>0</v>
      </c>
      <c r="AK46" s="288">
        <v>0</v>
      </c>
      <c r="AL46" s="288">
        <v>0</v>
      </c>
      <c r="AM46" s="226">
        <f>AA46+AC46+AE46+AG46+AH46+AI46+AJ46+AK46+AL46</f>
        <v>23</v>
      </c>
      <c r="AN46" s="34"/>
      <c r="AO46" s="198"/>
      <c r="AP46" s="196">
        <f t="shared" si="0"/>
        <v>19</v>
      </c>
      <c r="AQ46" s="197">
        <f t="shared" si="1"/>
        <v>23</v>
      </c>
      <c r="AR46" s="196">
        <f>AP46</f>
        <v>19</v>
      </c>
      <c r="AS46" s="196">
        <f t="shared" si="2"/>
        <v>76</v>
      </c>
      <c r="AT46" s="196" t="e">
        <f t="shared" si="11"/>
        <v>#VALUE!</v>
      </c>
      <c r="AU46" s="196" t="e">
        <f>AS46+AT46</f>
        <v>#VALUE!</v>
      </c>
      <c r="AV46" s="198"/>
    </row>
    <row r="47" spans="1:48" ht="46.5" x14ac:dyDescent="0.3">
      <c r="A47" s="327"/>
      <c r="B47" s="88" t="s">
        <v>386</v>
      </c>
      <c r="C47" s="88" t="s">
        <v>6</v>
      </c>
      <c r="D47" s="89" t="s">
        <v>95</v>
      </c>
      <c r="E47" s="209" t="s">
        <v>369</v>
      </c>
      <c r="F47" s="328">
        <v>9</v>
      </c>
      <c r="G47" s="90" t="s">
        <v>370</v>
      </c>
      <c r="H47" s="90">
        <v>4</v>
      </c>
      <c r="I47" s="1">
        <f>F47+H47</f>
        <v>13</v>
      </c>
      <c r="J47" s="215" t="s">
        <v>333</v>
      </c>
      <c r="K47" s="153">
        <v>3</v>
      </c>
      <c r="L47" s="328"/>
      <c r="M47" s="97"/>
      <c r="N47" s="209" t="s">
        <v>366</v>
      </c>
      <c r="O47" s="329">
        <v>1</v>
      </c>
      <c r="P47" s="179"/>
      <c r="Q47" s="179"/>
      <c r="R47" s="179"/>
      <c r="S47" s="179"/>
      <c r="T47" s="179"/>
      <c r="U47" s="93">
        <f>I47+K47+M47+O47+P47+Q47+R47+S47+T47</f>
        <v>17</v>
      </c>
      <c r="V47" s="162">
        <f t="shared" si="5"/>
        <v>17</v>
      </c>
      <c r="W47" s="328"/>
      <c r="X47" s="328"/>
      <c r="Y47" s="328"/>
      <c r="Z47" s="328"/>
      <c r="AA47" s="328"/>
      <c r="AB47" s="328"/>
      <c r="AC47" s="328"/>
      <c r="AD47" s="328"/>
      <c r="AE47" s="328"/>
      <c r="AF47" s="328"/>
      <c r="AG47" s="328"/>
      <c r="AH47" s="328"/>
      <c r="AI47" s="328"/>
      <c r="AJ47" s="328"/>
      <c r="AK47" s="328"/>
      <c r="AL47" s="328"/>
      <c r="AM47" s="328"/>
      <c r="AN47" s="328"/>
    </row>
    <row r="48" spans="1:48" s="103" customFormat="1" ht="15.5" x14ac:dyDescent="0.3">
      <c r="A48" s="28" t="s">
        <v>58</v>
      </c>
      <c r="B48" s="29" t="s">
        <v>149</v>
      </c>
      <c r="C48" s="29"/>
      <c r="D48" s="28"/>
      <c r="E48" s="36"/>
      <c r="F48" s="27"/>
      <c r="G48" s="21"/>
      <c r="H48" s="27"/>
      <c r="I48" s="1">
        <f>F48+H48</f>
        <v>0</v>
      </c>
      <c r="J48" s="160"/>
      <c r="K48" s="152"/>
      <c r="L48" s="100"/>
      <c r="M48" s="101"/>
      <c r="N48" s="100"/>
      <c r="O48" s="174"/>
      <c r="P48" s="184"/>
      <c r="Q48" s="184"/>
      <c r="R48" s="184"/>
      <c r="S48" s="184"/>
      <c r="T48" s="184"/>
      <c r="U48" s="93">
        <f t="shared" si="4"/>
        <v>0</v>
      </c>
      <c r="V48" s="162">
        <f t="shared" si="5"/>
        <v>0</v>
      </c>
      <c r="W48" s="234"/>
      <c r="X48" s="289"/>
      <c r="Y48" s="217"/>
      <c r="Z48" s="289"/>
      <c r="AA48" s="219">
        <f t="shared" si="6"/>
        <v>0</v>
      </c>
      <c r="AB48" s="220"/>
      <c r="AC48" s="221"/>
      <c r="AD48" s="290"/>
      <c r="AE48" s="291"/>
      <c r="AF48" s="290"/>
      <c r="AG48" s="292"/>
      <c r="AH48" s="293"/>
      <c r="AI48" s="293"/>
      <c r="AJ48" s="293"/>
      <c r="AK48" s="293"/>
      <c r="AL48" s="293"/>
      <c r="AM48" s="226">
        <f t="shared" si="7"/>
        <v>0</v>
      </c>
      <c r="AN48" s="102"/>
      <c r="AO48" s="203"/>
      <c r="AP48" s="196">
        <f t="shared" ref="AP48:AP68" si="12">I48+K48</f>
        <v>0</v>
      </c>
      <c r="AQ48" s="197">
        <f t="shared" ref="AQ48:AQ68" si="13">AP48+M48</f>
        <v>0</v>
      </c>
      <c r="AR48" s="196">
        <f t="shared" si="8"/>
        <v>0</v>
      </c>
      <c r="AS48" s="196">
        <f t="shared" ref="AS48:AS68" si="14">(((I48+K48)*18)-(17*18))+(M48*10)+O48+P48+Q48+R48+S48+T48</f>
        <v>-306</v>
      </c>
      <c r="AT48" s="196">
        <f>J48+L48+(N48*10)+P48+Q48+R48+S48+T48+U48</f>
        <v>0</v>
      </c>
      <c r="AU48" s="196">
        <f t="shared" si="9"/>
        <v>-306</v>
      </c>
      <c r="AV48" s="203"/>
    </row>
    <row r="49" spans="1:48" s="158" customFormat="1" ht="62" x14ac:dyDescent="0.3">
      <c r="A49" s="20">
        <v>27</v>
      </c>
      <c r="B49" s="130" t="s">
        <v>39</v>
      </c>
      <c r="C49" s="20" t="s">
        <v>6</v>
      </c>
      <c r="D49" s="21" t="s">
        <v>100</v>
      </c>
      <c r="E49" s="21" t="s">
        <v>307</v>
      </c>
      <c r="F49" s="20">
        <v>18</v>
      </c>
      <c r="G49" s="21" t="s">
        <v>211</v>
      </c>
      <c r="H49" s="20">
        <v>4</v>
      </c>
      <c r="I49" s="1">
        <f t="shared" si="3"/>
        <v>22</v>
      </c>
      <c r="J49" s="190"/>
      <c r="K49" s="152"/>
      <c r="L49" s="91"/>
      <c r="M49" s="92"/>
      <c r="N49" s="191"/>
      <c r="O49" s="23"/>
      <c r="P49" s="161"/>
      <c r="Q49" s="161"/>
      <c r="R49" s="161"/>
      <c r="S49" s="161"/>
      <c r="T49" s="161"/>
      <c r="U49" s="93">
        <f t="shared" si="4"/>
        <v>22</v>
      </c>
      <c r="V49" s="162">
        <f t="shared" si="5"/>
        <v>22</v>
      </c>
      <c r="W49" s="217" t="s">
        <v>210</v>
      </c>
      <c r="X49" s="218">
        <v>8</v>
      </c>
      <c r="Y49" s="217" t="s">
        <v>211</v>
      </c>
      <c r="Z49" s="218">
        <v>4</v>
      </c>
      <c r="AA49" s="219">
        <f t="shared" si="6"/>
        <v>12</v>
      </c>
      <c r="AB49" s="233" t="s">
        <v>266</v>
      </c>
      <c r="AC49" s="221">
        <v>6</v>
      </c>
      <c r="AD49" s="248"/>
      <c r="AE49" s="249"/>
      <c r="AF49" s="222"/>
      <c r="AG49" s="224"/>
      <c r="AH49" s="294"/>
      <c r="AI49" s="294"/>
      <c r="AJ49" s="294"/>
      <c r="AK49" s="294"/>
      <c r="AL49" s="294"/>
      <c r="AM49" s="226">
        <f t="shared" si="7"/>
        <v>18</v>
      </c>
      <c r="AN49" s="113" t="s">
        <v>212</v>
      </c>
      <c r="AO49" s="196"/>
      <c r="AP49" s="196">
        <f t="shared" si="12"/>
        <v>22</v>
      </c>
      <c r="AQ49" s="197">
        <f t="shared" si="13"/>
        <v>22</v>
      </c>
      <c r="AR49" s="196">
        <f t="shared" si="8"/>
        <v>22</v>
      </c>
      <c r="AS49" s="196">
        <f t="shared" si="14"/>
        <v>90</v>
      </c>
      <c r="AT49" s="196">
        <f>(((AA49+AC49)*17)-(17*17))+(AE49*17)+AG49+AH49+AI49+AJ49+AK49+AL49</f>
        <v>17</v>
      </c>
      <c r="AU49" s="196">
        <f t="shared" si="9"/>
        <v>107</v>
      </c>
      <c r="AV49" s="196"/>
    </row>
    <row r="50" spans="1:48" s="103" customFormat="1" ht="15.5" x14ac:dyDescent="0.3">
      <c r="A50" s="28" t="s">
        <v>8</v>
      </c>
      <c r="B50" s="29" t="s">
        <v>65</v>
      </c>
      <c r="C50" s="29"/>
      <c r="D50" s="28"/>
      <c r="E50" s="36"/>
      <c r="F50" s="27"/>
      <c r="G50" s="21"/>
      <c r="H50" s="27"/>
      <c r="I50" s="1">
        <f t="shared" si="3"/>
        <v>0</v>
      </c>
      <c r="J50" s="160"/>
      <c r="K50" s="152"/>
      <c r="L50" s="100"/>
      <c r="M50" s="101"/>
      <c r="N50" s="100"/>
      <c r="O50" s="174"/>
      <c r="P50" s="184"/>
      <c r="Q50" s="184"/>
      <c r="R50" s="184"/>
      <c r="S50" s="184"/>
      <c r="T50" s="184"/>
      <c r="U50" s="93">
        <f t="shared" si="4"/>
        <v>0</v>
      </c>
      <c r="V50" s="162">
        <f t="shared" si="5"/>
        <v>0</v>
      </c>
      <c r="W50" s="234"/>
      <c r="X50" s="289"/>
      <c r="Y50" s="217"/>
      <c r="Z50" s="289"/>
      <c r="AA50" s="219">
        <f t="shared" si="6"/>
        <v>0</v>
      </c>
      <c r="AB50" s="220"/>
      <c r="AC50" s="221"/>
      <c r="AD50" s="290"/>
      <c r="AE50" s="291"/>
      <c r="AF50" s="290"/>
      <c r="AG50" s="292"/>
      <c r="AH50" s="293"/>
      <c r="AI50" s="293"/>
      <c r="AJ50" s="293"/>
      <c r="AK50" s="293"/>
      <c r="AL50" s="293"/>
      <c r="AM50" s="226">
        <f t="shared" si="7"/>
        <v>0</v>
      </c>
      <c r="AN50" s="102"/>
      <c r="AO50" s="203"/>
      <c r="AP50" s="196">
        <f t="shared" si="12"/>
        <v>0</v>
      </c>
      <c r="AQ50" s="197">
        <f t="shared" si="13"/>
        <v>0</v>
      </c>
      <c r="AR50" s="196">
        <f t="shared" si="8"/>
        <v>0</v>
      </c>
      <c r="AS50" s="196">
        <f t="shared" si="14"/>
        <v>-306</v>
      </c>
      <c r="AT50" s="196">
        <f t="shared" ref="AT50:AT68" si="15">J50+L50+(N50*10)+P50+Q50+R50+S50+T50+U50</f>
        <v>0</v>
      </c>
      <c r="AU50" s="196">
        <f t="shared" si="9"/>
        <v>-306</v>
      </c>
      <c r="AV50" s="203"/>
    </row>
    <row r="51" spans="1:48" s="95" customFormat="1" ht="46.5" x14ac:dyDescent="0.3">
      <c r="A51" s="87">
        <v>28</v>
      </c>
      <c r="B51" s="88" t="s">
        <v>68</v>
      </c>
      <c r="C51" s="88" t="s">
        <v>53</v>
      </c>
      <c r="D51" s="89" t="s">
        <v>96</v>
      </c>
      <c r="E51" s="209" t="s">
        <v>299</v>
      </c>
      <c r="F51" s="89">
        <v>15</v>
      </c>
      <c r="G51" s="90" t="s">
        <v>174</v>
      </c>
      <c r="H51" s="89">
        <v>7</v>
      </c>
      <c r="I51" s="1">
        <f t="shared" si="3"/>
        <v>22</v>
      </c>
      <c r="J51" s="164"/>
      <c r="K51" s="153"/>
      <c r="L51" s="94"/>
      <c r="M51" s="33"/>
      <c r="N51" s="94"/>
      <c r="O51" s="169"/>
      <c r="P51" s="177"/>
      <c r="Q51" s="177"/>
      <c r="R51" s="177"/>
      <c r="S51" s="177"/>
      <c r="T51" s="177"/>
      <c r="U51" s="93">
        <f t="shared" si="4"/>
        <v>22</v>
      </c>
      <c r="V51" s="162">
        <f t="shared" si="5"/>
        <v>22</v>
      </c>
      <c r="W51" s="273" t="s">
        <v>301</v>
      </c>
      <c r="X51" s="228">
        <v>12</v>
      </c>
      <c r="Y51" s="227" t="s">
        <v>175</v>
      </c>
      <c r="Z51" s="228">
        <v>7</v>
      </c>
      <c r="AA51" s="219">
        <f t="shared" si="6"/>
        <v>19</v>
      </c>
      <c r="AB51" s="229"/>
      <c r="AC51" s="230"/>
      <c r="AD51" s="295"/>
      <c r="AE51" s="239"/>
      <c r="AF51" s="295"/>
      <c r="AG51" s="240"/>
      <c r="AH51" s="241"/>
      <c r="AI51" s="241"/>
      <c r="AJ51" s="241"/>
      <c r="AK51" s="241"/>
      <c r="AL51" s="241"/>
      <c r="AM51" s="226">
        <f t="shared" si="7"/>
        <v>19</v>
      </c>
      <c r="AN51" s="34"/>
      <c r="AO51" s="198"/>
      <c r="AP51" s="196">
        <f t="shared" si="12"/>
        <v>22</v>
      </c>
      <c r="AQ51" s="197">
        <f t="shared" si="13"/>
        <v>22</v>
      </c>
      <c r="AR51" s="196">
        <f t="shared" si="8"/>
        <v>22</v>
      </c>
      <c r="AS51" s="196">
        <f t="shared" si="14"/>
        <v>90</v>
      </c>
      <c r="AT51" s="196">
        <f t="shared" si="15"/>
        <v>22</v>
      </c>
      <c r="AU51" s="196">
        <f t="shared" si="9"/>
        <v>112</v>
      </c>
      <c r="AV51" s="198"/>
    </row>
    <row r="52" spans="1:48" s="106" customFormat="1" ht="31" x14ac:dyDescent="0.35">
      <c r="A52" s="87">
        <v>29</v>
      </c>
      <c r="B52" s="88" t="s">
        <v>41</v>
      </c>
      <c r="C52" s="88" t="s">
        <v>6</v>
      </c>
      <c r="D52" s="89" t="s">
        <v>96</v>
      </c>
      <c r="E52" s="104" t="s">
        <v>176</v>
      </c>
      <c r="F52" s="89">
        <v>15</v>
      </c>
      <c r="G52" s="90" t="s">
        <v>177</v>
      </c>
      <c r="H52" s="89">
        <v>4</v>
      </c>
      <c r="I52" s="1">
        <f t="shared" si="3"/>
        <v>19</v>
      </c>
      <c r="J52" s="164"/>
      <c r="K52" s="153"/>
      <c r="L52" s="320" t="s">
        <v>338</v>
      </c>
      <c r="M52" s="15">
        <v>2</v>
      </c>
      <c r="N52" s="105"/>
      <c r="O52" s="168"/>
      <c r="P52" s="176"/>
      <c r="Q52" s="176"/>
      <c r="R52" s="176"/>
      <c r="S52" s="176"/>
      <c r="T52" s="176"/>
      <c r="U52" s="93">
        <f t="shared" si="4"/>
        <v>21</v>
      </c>
      <c r="V52" s="162">
        <f t="shared" si="5"/>
        <v>19</v>
      </c>
      <c r="W52" s="268" t="s">
        <v>178</v>
      </c>
      <c r="X52" s="228">
        <v>15</v>
      </c>
      <c r="Y52" s="227" t="s">
        <v>177</v>
      </c>
      <c r="Z52" s="228">
        <v>4</v>
      </c>
      <c r="AA52" s="219">
        <f t="shared" si="6"/>
        <v>19</v>
      </c>
      <c r="AB52" s="229"/>
      <c r="AC52" s="230"/>
      <c r="AD52" s="296" t="s">
        <v>226</v>
      </c>
      <c r="AE52" s="256">
        <v>2</v>
      </c>
      <c r="AF52" s="296"/>
      <c r="AG52" s="257"/>
      <c r="AH52" s="258"/>
      <c r="AI52" s="258"/>
      <c r="AJ52" s="258"/>
      <c r="AK52" s="258"/>
      <c r="AL52" s="258"/>
      <c r="AM52" s="226">
        <f t="shared" si="7"/>
        <v>21</v>
      </c>
      <c r="AN52" s="16"/>
      <c r="AO52" s="193"/>
      <c r="AP52" s="196">
        <f t="shared" si="12"/>
        <v>19</v>
      </c>
      <c r="AQ52" s="197">
        <f t="shared" si="13"/>
        <v>21</v>
      </c>
      <c r="AR52" s="196">
        <f t="shared" si="8"/>
        <v>19</v>
      </c>
      <c r="AS52" s="196">
        <f t="shared" si="14"/>
        <v>56</v>
      </c>
      <c r="AT52" s="196" t="e">
        <f t="shared" si="15"/>
        <v>#VALUE!</v>
      </c>
      <c r="AU52" s="196" t="e">
        <f t="shared" si="9"/>
        <v>#VALUE!</v>
      </c>
      <c r="AV52" s="193"/>
    </row>
    <row r="53" spans="1:48" s="106" customFormat="1" ht="31" x14ac:dyDescent="0.35">
      <c r="A53" s="87">
        <v>30</v>
      </c>
      <c r="B53" s="88" t="s">
        <v>42</v>
      </c>
      <c r="C53" s="88" t="s">
        <v>6</v>
      </c>
      <c r="D53" s="89" t="s">
        <v>96</v>
      </c>
      <c r="E53" s="104" t="s">
        <v>300</v>
      </c>
      <c r="F53" s="89">
        <v>15</v>
      </c>
      <c r="G53" s="90" t="s">
        <v>179</v>
      </c>
      <c r="H53" s="89">
        <v>4</v>
      </c>
      <c r="I53" s="1">
        <f t="shared" si="3"/>
        <v>19</v>
      </c>
      <c r="J53" s="164"/>
      <c r="K53" s="153"/>
      <c r="L53" s="105" t="s">
        <v>337</v>
      </c>
      <c r="M53" s="15">
        <v>2</v>
      </c>
      <c r="N53" s="105"/>
      <c r="O53" s="168"/>
      <c r="P53" s="176"/>
      <c r="Q53" s="176"/>
      <c r="R53" s="176"/>
      <c r="S53" s="176"/>
      <c r="T53" s="176"/>
      <c r="U53" s="93">
        <f t="shared" si="4"/>
        <v>21</v>
      </c>
      <c r="V53" s="162">
        <f t="shared" si="5"/>
        <v>19</v>
      </c>
      <c r="W53" s="268" t="s">
        <v>302</v>
      </c>
      <c r="X53" s="228">
        <v>15</v>
      </c>
      <c r="Y53" s="227" t="s">
        <v>179</v>
      </c>
      <c r="Z53" s="228">
        <v>4</v>
      </c>
      <c r="AA53" s="219">
        <f t="shared" si="6"/>
        <v>19</v>
      </c>
      <c r="AB53" s="229"/>
      <c r="AC53" s="230"/>
      <c r="AD53" s="296" t="s">
        <v>227</v>
      </c>
      <c r="AE53" s="256">
        <v>2</v>
      </c>
      <c r="AF53" s="296"/>
      <c r="AG53" s="257"/>
      <c r="AH53" s="258"/>
      <c r="AI53" s="258"/>
      <c r="AJ53" s="258"/>
      <c r="AK53" s="258"/>
      <c r="AL53" s="258"/>
      <c r="AM53" s="226">
        <f t="shared" si="7"/>
        <v>21</v>
      </c>
      <c r="AN53" s="16"/>
      <c r="AO53" s="193"/>
      <c r="AP53" s="196">
        <f t="shared" si="12"/>
        <v>19</v>
      </c>
      <c r="AQ53" s="197">
        <f t="shared" si="13"/>
        <v>21</v>
      </c>
      <c r="AR53" s="196">
        <f t="shared" si="8"/>
        <v>19</v>
      </c>
      <c r="AS53" s="196">
        <f t="shared" si="14"/>
        <v>56</v>
      </c>
      <c r="AT53" s="196" t="e">
        <f t="shared" si="15"/>
        <v>#VALUE!</v>
      </c>
      <c r="AU53" s="196" t="e">
        <f t="shared" si="9"/>
        <v>#VALUE!</v>
      </c>
      <c r="AV53" s="193"/>
    </row>
    <row r="54" spans="1:48" s="106" customFormat="1" ht="31" x14ac:dyDescent="0.35">
      <c r="A54" s="87">
        <v>31</v>
      </c>
      <c r="B54" s="88" t="s">
        <v>43</v>
      </c>
      <c r="C54" s="88" t="s">
        <v>6</v>
      </c>
      <c r="D54" s="89" t="s">
        <v>96</v>
      </c>
      <c r="E54" s="104" t="s">
        <v>180</v>
      </c>
      <c r="F54" s="89">
        <v>15</v>
      </c>
      <c r="G54" s="90" t="s">
        <v>181</v>
      </c>
      <c r="H54" s="89">
        <v>4</v>
      </c>
      <c r="I54" s="1">
        <f t="shared" si="3"/>
        <v>19</v>
      </c>
      <c r="J54" s="164"/>
      <c r="K54" s="153"/>
      <c r="L54" s="105"/>
      <c r="M54" s="15"/>
      <c r="N54" s="105"/>
      <c r="O54" s="168"/>
      <c r="P54" s="176"/>
      <c r="Q54" s="176"/>
      <c r="R54" s="176"/>
      <c r="S54" s="176"/>
      <c r="T54" s="176"/>
      <c r="U54" s="93">
        <f t="shared" si="4"/>
        <v>19</v>
      </c>
      <c r="V54" s="162">
        <f t="shared" si="5"/>
        <v>19</v>
      </c>
      <c r="W54" s="268" t="s">
        <v>319</v>
      </c>
      <c r="X54" s="228">
        <v>18</v>
      </c>
      <c r="Y54" s="227" t="s">
        <v>181</v>
      </c>
      <c r="Z54" s="228">
        <v>4</v>
      </c>
      <c r="AA54" s="219">
        <f t="shared" si="6"/>
        <v>22</v>
      </c>
      <c r="AB54" s="229"/>
      <c r="AC54" s="230"/>
      <c r="AD54" s="296"/>
      <c r="AE54" s="256"/>
      <c r="AF54" s="296"/>
      <c r="AG54" s="257"/>
      <c r="AH54" s="258"/>
      <c r="AI54" s="258"/>
      <c r="AJ54" s="258"/>
      <c r="AK54" s="258"/>
      <c r="AL54" s="258"/>
      <c r="AM54" s="226">
        <f t="shared" si="7"/>
        <v>22</v>
      </c>
      <c r="AN54" s="16"/>
      <c r="AO54" s="193"/>
      <c r="AP54" s="196">
        <f t="shared" si="12"/>
        <v>19</v>
      </c>
      <c r="AQ54" s="197">
        <f t="shared" si="13"/>
        <v>19</v>
      </c>
      <c r="AR54" s="196">
        <f t="shared" si="8"/>
        <v>19</v>
      </c>
      <c r="AS54" s="196">
        <f t="shared" si="14"/>
        <v>36</v>
      </c>
      <c r="AT54" s="196">
        <f t="shared" si="15"/>
        <v>19</v>
      </c>
      <c r="AU54" s="196">
        <f t="shared" si="9"/>
        <v>55</v>
      </c>
      <c r="AV54" s="193"/>
    </row>
    <row r="55" spans="1:48" s="106" customFormat="1" ht="15.5" x14ac:dyDescent="0.35">
      <c r="A55" s="107" t="s">
        <v>59</v>
      </c>
      <c r="B55" s="108" t="s">
        <v>35</v>
      </c>
      <c r="C55" s="109"/>
      <c r="D55" s="110"/>
      <c r="E55" s="104"/>
      <c r="F55" s="111"/>
      <c r="G55" s="90"/>
      <c r="H55" s="111"/>
      <c r="I55" s="1">
        <f t="shared" si="3"/>
        <v>0</v>
      </c>
      <c r="J55" s="164"/>
      <c r="K55" s="153"/>
      <c r="L55" s="105"/>
      <c r="M55" s="15"/>
      <c r="N55" s="105"/>
      <c r="O55" s="168"/>
      <c r="P55" s="176"/>
      <c r="Q55" s="176"/>
      <c r="R55" s="176"/>
      <c r="S55" s="176"/>
      <c r="T55" s="176"/>
      <c r="U55" s="93">
        <f t="shared" si="4"/>
        <v>0</v>
      </c>
      <c r="V55" s="162">
        <f t="shared" si="5"/>
        <v>0</v>
      </c>
      <c r="W55" s="268"/>
      <c r="X55" s="297"/>
      <c r="Y55" s="227"/>
      <c r="Z55" s="297"/>
      <c r="AA55" s="219">
        <f t="shared" si="6"/>
        <v>0</v>
      </c>
      <c r="AB55" s="229"/>
      <c r="AC55" s="230"/>
      <c r="AD55" s="296"/>
      <c r="AE55" s="256"/>
      <c r="AF55" s="296"/>
      <c r="AG55" s="257"/>
      <c r="AH55" s="258"/>
      <c r="AI55" s="258"/>
      <c r="AJ55" s="258"/>
      <c r="AK55" s="258"/>
      <c r="AL55" s="258"/>
      <c r="AM55" s="226">
        <f t="shared" si="7"/>
        <v>0</v>
      </c>
      <c r="AN55" s="16"/>
      <c r="AO55" s="193"/>
      <c r="AP55" s="196">
        <f t="shared" si="12"/>
        <v>0</v>
      </c>
      <c r="AQ55" s="197">
        <f t="shared" si="13"/>
        <v>0</v>
      </c>
      <c r="AR55" s="196">
        <f t="shared" si="8"/>
        <v>0</v>
      </c>
      <c r="AS55" s="196">
        <f t="shared" si="14"/>
        <v>-306</v>
      </c>
      <c r="AT55" s="196">
        <f t="shared" si="15"/>
        <v>0</v>
      </c>
      <c r="AU55" s="196">
        <f t="shared" si="9"/>
        <v>-306</v>
      </c>
      <c r="AV55" s="193"/>
    </row>
    <row r="56" spans="1:48" s="106" customFormat="1" ht="46.5" x14ac:dyDescent="0.35">
      <c r="A56" s="87">
        <v>32</v>
      </c>
      <c r="B56" s="88" t="s">
        <v>36</v>
      </c>
      <c r="C56" s="88" t="s">
        <v>6</v>
      </c>
      <c r="D56" s="89" t="s">
        <v>97</v>
      </c>
      <c r="E56" s="104" t="s">
        <v>184</v>
      </c>
      <c r="F56" s="89">
        <v>12</v>
      </c>
      <c r="G56" s="90" t="s">
        <v>288</v>
      </c>
      <c r="H56" s="89">
        <v>7</v>
      </c>
      <c r="I56" s="1">
        <f t="shared" si="3"/>
        <v>19</v>
      </c>
      <c r="J56" s="215"/>
      <c r="K56" s="153"/>
      <c r="L56" s="105"/>
      <c r="M56" s="15"/>
      <c r="N56" s="105"/>
      <c r="O56" s="168"/>
      <c r="P56" s="176"/>
      <c r="Q56" s="176"/>
      <c r="R56" s="176"/>
      <c r="S56" s="176"/>
      <c r="T56" s="176"/>
      <c r="U56" s="93">
        <f t="shared" si="4"/>
        <v>19</v>
      </c>
      <c r="V56" s="162">
        <f t="shared" si="5"/>
        <v>19</v>
      </c>
      <c r="W56" s="268" t="s">
        <v>184</v>
      </c>
      <c r="X56" s="228">
        <v>12</v>
      </c>
      <c r="Y56" s="227" t="s">
        <v>288</v>
      </c>
      <c r="Z56" s="228">
        <v>7</v>
      </c>
      <c r="AA56" s="219">
        <f t="shared" si="6"/>
        <v>19</v>
      </c>
      <c r="AB56" s="229"/>
      <c r="AC56" s="230"/>
      <c r="AD56" s="296"/>
      <c r="AE56" s="256"/>
      <c r="AF56" s="296"/>
      <c r="AG56" s="257"/>
      <c r="AH56" s="258"/>
      <c r="AI56" s="258"/>
      <c r="AJ56" s="258"/>
      <c r="AK56" s="258"/>
      <c r="AL56" s="258"/>
      <c r="AM56" s="226">
        <f t="shared" si="7"/>
        <v>19</v>
      </c>
      <c r="AN56" s="16"/>
      <c r="AO56" s="193"/>
      <c r="AP56" s="196">
        <f t="shared" si="12"/>
        <v>19</v>
      </c>
      <c r="AQ56" s="197">
        <f t="shared" si="13"/>
        <v>19</v>
      </c>
      <c r="AR56" s="196">
        <f t="shared" si="8"/>
        <v>19</v>
      </c>
      <c r="AS56" s="196">
        <f t="shared" si="14"/>
        <v>36</v>
      </c>
      <c r="AT56" s="196">
        <f t="shared" si="15"/>
        <v>19</v>
      </c>
      <c r="AU56" s="196">
        <f t="shared" si="9"/>
        <v>55</v>
      </c>
      <c r="AV56" s="193"/>
    </row>
    <row r="57" spans="1:48" s="106" customFormat="1" ht="46.5" x14ac:dyDescent="0.35">
      <c r="A57" s="87">
        <v>33</v>
      </c>
      <c r="B57" s="88" t="s">
        <v>37</v>
      </c>
      <c r="C57" s="88" t="s">
        <v>52</v>
      </c>
      <c r="D57" s="89" t="s">
        <v>97</v>
      </c>
      <c r="E57" s="104" t="s">
        <v>185</v>
      </c>
      <c r="F57" s="89">
        <v>12</v>
      </c>
      <c r="G57" s="90" t="s">
        <v>186</v>
      </c>
      <c r="H57" s="89">
        <v>5</v>
      </c>
      <c r="I57" s="1">
        <f t="shared" si="3"/>
        <v>17</v>
      </c>
      <c r="J57" s="215" t="s">
        <v>413</v>
      </c>
      <c r="K57" s="153">
        <v>6</v>
      </c>
      <c r="L57" s="105"/>
      <c r="M57" s="15"/>
      <c r="N57" s="105"/>
      <c r="O57" s="168"/>
      <c r="P57" s="176"/>
      <c r="Q57" s="176"/>
      <c r="R57" s="176"/>
      <c r="S57" s="176"/>
      <c r="T57" s="176"/>
      <c r="U57" s="93">
        <f t="shared" si="4"/>
        <v>23</v>
      </c>
      <c r="V57" s="162">
        <f t="shared" si="5"/>
        <v>23</v>
      </c>
      <c r="W57" s="268" t="s">
        <v>185</v>
      </c>
      <c r="X57" s="228">
        <v>12</v>
      </c>
      <c r="Y57" s="227" t="s">
        <v>186</v>
      </c>
      <c r="Z57" s="228">
        <v>5</v>
      </c>
      <c r="AA57" s="219">
        <f t="shared" si="6"/>
        <v>17</v>
      </c>
      <c r="AB57" s="229" t="s">
        <v>269</v>
      </c>
      <c r="AC57" s="230">
        <v>3</v>
      </c>
      <c r="AD57" s="296"/>
      <c r="AE57" s="256"/>
      <c r="AF57" s="296"/>
      <c r="AG57" s="257"/>
      <c r="AH57" s="258"/>
      <c r="AI57" s="258"/>
      <c r="AJ57" s="258"/>
      <c r="AK57" s="258"/>
      <c r="AL57" s="258"/>
      <c r="AM57" s="226">
        <f t="shared" si="7"/>
        <v>20</v>
      </c>
      <c r="AN57" s="16"/>
      <c r="AO57" s="193"/>
      <c r="AP57" s="196">
        <f t="shared" si="12"/>
        <v>23</v>
      </c>
      <c r="AQ57" s="197">
        <f t="shared" si="13"/>
        <v>23</v>
      </c>
      <c r="AR57" s="196">
        <f t="shared" si="8"/>
        <v>23</v>
      </c>
      <c r="AS57" s="196">
        <f t="shared" si="14"/>
        <v>108</v>
      </c>
      <c r="AT57" s="196" t="e">
        <f t="shared" si="15"/>
        <v>#VALUE!</v>
      </c>
      <c r="AU57" s="196" t="e">
        <f t="shared" si="9"/>
        <v>#VALUE!</v>
      </c>
      <c r="AV57" s="193"/>
    </row>
    <row r="58" spans="1:48" s="106" customFormat="1" ht="15.5" x14ac:dyDescent="0.35">
      <c r="A58" s="107" t="s">
        <v>60</v>
      </c>
      <c r="B58" s="108" t="s">
        <v>118</v>
      </c>
      <c r="C58" s="109"/>
      <c r="D58" s="110"/>
      <c r="E58" s="104"/>
      <c r="F58" s="111"/>
      <c r="G58" s="90"/>
      <c r="H58" s="111"/>
      <c r="I58" s="1">
        <f t="shared" si="3"/>
        <v>0</v>
      </c>
      <c r="J58" s="164"/>
      <c r="K58" s="153"/>
      <c r="L58" s="105">
        <f ca="1">L58</f>
        <v>0</v>
      </c>
      <c r="M58" s="15"/>
      <c r="N58" s="105"/>
      <c r="O58" s="168"/>
      <c r="P58" s="176"/>
      <c r="Q58" s="176"/>
      <c r="R58" s="176"/>
      <c r="S58" s="176"/>
      <c r="T58" s="176"/>
      <c r="U58" s="93">
        <f t="shared" si="4"/>
        <v>0</v>
      </c>
      <c r="V58" s="162">
        <f t="shared" si="5"/>
        <v>0</v>
      </c>
      <c r="W58" s="268"/>
      <c r="X58" s="297"/>
      <c r="Y58" s="227"/>
      <c r="Z58" s="297"/>
      <c r="AA58" s="219">
        <f t="shared" si="6"/>
        <v>0</v>
      </c>
      <c r="AB58" s="229"/>
      <c r="AC58" s="230"/>
      <c r="AD58" s="296"/>
      <c r="AE58" s="256"/>
      <c r="AF58" s="296"/>
      <c r="AG58" s="257"/>
      <c r="AH58" s="258"/>
      <c r="AI58" s="258"/>
      <c r="AJ58" s="258"/>
      <c r="AK58" s="258"/>
      <c r="AL58" s="258"/>
      <c r="AM58" s="226">
        <f t="shared" si="7"/>
        <v>0</v>
      </c>
      <c r="AN58" s="16"/>
      <c r="AO58" s="193"/>
      <c r="AP58" s="196">
        <f t="shared" si="12"/>
        <v>0</v>
      </c>
      <c r="AQ58" s="197">
        <f t="shared" si="13"/>
        <v>0</v>
      </c>
      <c r="AR58" s="196">
        <f t="shared" si="8"/>
        <v>0</v>
      </c>
      <c r="AS58" s="196">
        <f t="shared" si="14"/>
        <v>-306</v>
      </c>
      <c r="AT58" s="196">
        <f t="shared" ca="1" si="15"/>
        <v>0</v>
      </c>
      <c r="AU58" s="196">
        <f t="shared" ca="1" si="9"/>
        <v>-306</v>
      </c>
      <c r="AV58" s="193"/>
    </row>
    <row r="59" spans="1:48" s="106" customFormat="1" ht="46.5" x14ac:dyDescent="0.35">
      <c r="A59" s="87">
        <v>34</v>
      </c>
      <c r="B59" s="88" t="s">
        <v>44</v>
      </c>
      <c r="C59" s="88" t="s">
        <v>53</v>
      </c>
      <c r="D59" s="90" t="s">
        <v>98</v>
      </c>
      <c r="E59" s="104" t="s">
        <v>187</v>
      </c>
      <c r="F59" s="89">
        <v>14</v>
      </c>
      <c r="G59" s="90" t="s">
        <v>188</v>
      </c>
      <c r="H59" s="89">
        <v>3</v>
      </c>
      <c r="I59" s="1">
        <f t="shared" si="3"/>
        <v>17</v>
      </c>
      <c r="J59" s="215" t="s">
        <v>345</v>
      </c>
      <c r="K59" s="153">
        <v>3</v>
      </c>
      <c r="L59" s="105"/>
      <c r="M59" s="15"/>
      <c r="N59" s="105"/>
      <c r="O59" s="168"/>
      <c r="P59" s="176"/>
      <c r="Q59" s="176"/>
      <c r="R59" s="176"/>
      <c r="S59" s="176"/>
      <c r="T59" s="176"/>
      <c r="U59" s="93">
        <f t="shared" si="4"/>
        <v>20</v>
      </c>
      <c r="V59" s="162">
        <f t="shared" si="5"/>
        <v>20</v>
      </c>
      <c r="W59" s="268" t="s">
        <v>187</v>
      </c>
      <c r="X59" s="228">
        <v>14</v>
      </c>
      <c r="Y59" s="227" t="s">
        <v>188</v>
      </c>
      <c r="Z59" s="228">
        <v>3</v>
      </c>
      <c r="AA59" s="219">
        <f t="shared" si="6"/>
        <v>17</v>
      </c>
      <c r="AB59" s="229" t="s">
        <v>273</v>
      </c>
      <c r="AC59" s="230">
        <v>3</v>
      </c>
      <c r="AD59" s="296"/>
      <c r="AE59" s="256"/>
      <c r="AF59" s="296"/>
      <c r="AG59" s="257"/>
      <c r="AH59" s="258"/>
      <c r="AI59" s="258"/>
      <c r="AJ59" s="258"/>
      <c r="AK59" s="258"/>
      <c r="AL59" s="258"/>
      <c r="AM59" s="226">
        <f t="shared" si="7"/>
        <v>20</v>
      </c>
      <c r="AN59" s="16"/>
      <c r="AO59" s="193"/>
      <c r="AP59" s="196">
        <f t="shared" si="12"/>
        <v>20</v>
      </c>
      <c r="AQ59" s="197">
        <f t="shared" si="13"/>
        <v>20</v>
      </c>
      <c r="AR59" s="196">
        <f t="shared" si="8"/>
        <v>20</v>
      </c>
      <c r="AS59" s="196">
        <f t="shared" si="14"/>
        <v>54</v>
      </c>
      <c r="AT59" s="196" t="e">
        <f t="shared" si="15"/>
        <v>#VALUE!</v>
      </c>
      <c r="AU59" s="196" t="e">
        <f t="shared" si="9"/>
        <v>#VALUE!</v>
      </c>
      <c r="AV59" s="193"/>
    </row>
    <row r="60" spans="1:48" s="106" customFormat="1" ht="46.5" x14ac:dyDescent="0.35">
      <c r="A60" s="87">
        <v>35</v>
      </c>
      <c r="B60" s="88" t="s">
        <v>48</v>
      </c>
      <c r="C60" s="88" t="s">
        <v>6</v>
      </c>
      <c r="D60" s="89" t="s">
        <v>98</v>
      </c>
      <c r="E60" s="104" t="s">
        <v>189</v>
      </c>
      <c r="F60" s="89">
        <v>12</v>
      </c>
      <c r="G60" s="141" t="s">
        <v>306</v>
      </c>
      <c r="H60" s="89">
        <v>8</v>
      </c>
      <c r="I60" s="1">
        <f t="shared" si="3"/>
        <v>20</v>
      </c>
      <c r="J60" s="164"/>
      <c r="K60" s="153"/>
      <c r="L60" s="105"/>
      <c r="M60" s="15"/>
      <c r="N60" s="105"/>
      <c r="O60" s="168"/>
      <c r="P60" s="176"/>
      <c r="Q60" s="176"/>
      <c r="R60" s="176"/>
      <c r="S60" s="176"/>
      <c r="T60" s="176"/>
      <c r="U60" s="93">
        <f t="shared" si="4"/>
        <v>20</v>
      </c>
      <c r="V60" s="162">
        <f t="shared" si="5"/>
        <v>20</v>
      </c>
      <c r="W60" s="268" t="s">
        <v>189</v>
      </c>
      <c r="X60" s="228">
        <v>12</v>
      </c>
      <c r="Y60" s="227" t="s">
        <v>216</v>
      </c>
      <c r="Z60" s="228">
        <v>4</v>
      </c>
      <c r="AA60" s="219">
        <f t="shared" si="6"/>
        <v>16</v>
      </c>
      <c r="AB60" s="229" t="s">
        <v>268</v>
      </c>
      <c r="AC60" s="230">
        <v>3</v>
      </c>
      <c r="AD60" s="296"/>
      <c r="AE60" s="256"/>
      <c r="AF60" s="296"/>
      <c r="AG60" s="257"/>
      <c r="AH60" s="258"/>
      <c r="AI60" s="258"/>
      <c r="AJ60" s="258"/>
      <c r="AK60" s="258"/>
      <c r="AL60" s="258"/>
      <c r="AM60" s="226">
        <f t="shared" si="7"/>
        <v>19</v>
      </c>
      <c r="AN60" s="16"/>
      <c r="AO60" s="193"/>
      <c r="AP60" s="196">
        <f t="shared" si="12"/>
        <v>20</v>
      </c>
      <c r="AQ60" s="197">
        <f t="shared" si="13"/>
        <v>20</v>
      </c>
      <c r="AR60" s="196">
        <f t="shared" si="8"/>
        <v>20</v>
      </c>
      <c r="AS60" s="196">
        <f t="shared" si="14"/>
        <v>54</v>
      </c>
      <c r="AT60" s="196">
        <f t="shared" si="15"/>
        <v>20</v>
      </c>
      <c r="AU60" s="196">
        <f t="shared" si="9"/>
        <v>74</v>
      </c>
      <c r="AV60" s="193"/>
    </row>
    <row r="61" spans="1:48" s="106" customFormat="1" ht="51.75" customHeight="1" x14ac:dyDescent="0.35">
      <c r="A61" s="87">
        <v>36</v>
      </c>
      <c r="B61" s="88" t="s">
        <v>49</v>
      </c>
      <c r="C61" s="88" t="s">
        <v>6</v>
      </c>
      <c r="D61" s="89" t="s">
        <v>98</v>
      </c>
      <c r="E61" s="104" t="s">
        <v>190</v>
      </c>
      <c r="F61" s="89">
        <v>14</v>
      </c>
      <c r="G61" s="90" t="s">
        <v>191</v>
      </c>
      <c r="H61" s="89">
        <v>4</v>
      </c>
      <c r="I61" s="1">
        <f t="shared" si="3"/>
        <v>18</v>
      </c>
      <c r="J61" s="164"/>
      <c r="K61" s="153"/>
      <c r="L61" s="105"/>
      <c r="M61" s="15"/>
      <c r="N61" s="105"/>
      <c r="O61" s="168"/>
      <c r="P61" s="176"/>
      <c r="Q61" s="176"/>
      <c r="R61" s="176"/>
      <c r="S61" s="176"/>
      <c r="T61" s="176"/>
      <c r="U61" s="93">
        <f t="shared" si="4"/>
        <v>18</v>
      </c>
      <c r="V61" s="162">
        <f t="shared" si="5"/>
        <v>18</v>
      </c>
      <c r="W61" s="268" t="s">
        <v>190</v>
      </c>
      <c r="X61" s="228">
        <v>14</v>
      </c>
      <c r="Y61" s="227" t="s">
        <v>191</v>
      </c>
      <c r="Z61" s="228">
        <v>4</v>
      </c>
      <c r="AA61" s="219">
        <f t="shared" si="6"/>
        <v>18</v>
      </c>
      <c r="AB61" s="229"/>
      <c r="AC61" s="230"/>
      <c r="AD61" s="296"/>
      <c r="AE61" s="256"/>
      <c r="AF61" s="296"/>
      <c r="AG61" s="257"/>
      <c r="AH61" s="258"/>
      <c r="AI61" s="258"/>
      <c r="AJ61" s="258"/>
      <c r="AK61" s="258"/>
      <c r="AL61" s="258"/>
      <c r="AM61" s="226">
        <f t="shared" si="7"/>
        <v>18</v>
      </c>
      <c r="AN61" s="16"/>
      <c r="AO61" s="193"/>
      <c r="AP61" s="196">
        <f t="shared" si="12"/>
        <v>18</v>
      </c>
      <c r="AQ61" s="197">
        <f t="shared" si="13"/>
        <v>18</v>
      </c>
      <c r="AR61" s="196">
        <f t="shared" si="8"/>
        <v>18</v>
      </c>
      <c r="AS61" s="196">
        <f t="shared" si="14"/>
        <v>18</v>
      </c>
      <c r="AT61" s="196">
        <f t="shared" si="15"/>
        <v>18</v>
      </c>
      <c r="AU61" s="196">
        <f t="shared" si="9"/>
        <v>36</v>
      </c>
      <c r="AV61" s="193"/>
    </row>
    <row r="62" spans="1:48" s="95" customFormat="1" ht="15.5" x14ac:dyDescent="0.35">
      <c r="A62" s="28" t="s">
        <v>50</v>
      </c>
      <c r="B62" s="29" t="s">
        <v>119</v>
      </c>
      <c r="C62" s="30"/>
      <c r="D62" s="31"/>
      <c r="E62" s="104"/>
      <c r="F62" s="94"/>
      <c r="G62" s="90"/>
      <c r="H62" s="94"/>
      <c r="I62" s="1">
        <f t="shared" si="3"/>
        <v>0</v>
      </c>
      <c r="J62" s="164"/>
      <c r="K62" s="153"/>
      <c r="L62" s="94"/>
      <c r="M62" s="33"/>
      <c r="N62" s="94"/>
      <c r="O62" s="169"/>
      <c r="P62" s="177"/>
      <c r="Q62" s="177"/>
      <c r="R62" s="177"/>
      <c r="S62" s="177"/>
      <c r="T62" s="177"/>
      <c r="U62" s="93">
        <f t="shared" si="4"/>
        <v>0</v>
      </c>
      <c r="V62" s="162">
        <f t="shared" si="5"/>
        <v>0</v>
      </c>
      <c r="W62" s="268"/>
      <c r="X62" s="295"/>
      <c r="Y62" s="227"/>
      <c r="Z62" s="295"/>
      <c r="AA62" s="219">
        <f t="shared" si="6"/>
        <v>0</v>
      </c>
      <c r="AB62" s="229"/>
      <c r="AC62" s="230"/>
      <c r="AD62" s="295"/>
      <c r="AE62" s="239"/>
      <c r="AF62" s="295"/>
      <c r="AG62" s="240"/>
      <c r="AH62" s="241"/>
      <c r="AI62" s="241"/>
      <c r="AJ62" s="241"/>
      <c r="AK62" s="241"/>
      <c r="AL62" s="241"/>
      <c r="AM62" s="226">
        <f t="shared" si="7"/>
        <v>0</v>
      </c>
      <c r="AN62" s="34"/>
      <c r="AO62" s="198"/>
      <c r="AP62" s="196">
        <f t="shared" si="12"/>
        <v>0</v>
      </c>
      <c r="AQ62" s="197">
        <f t="shared" si="13"/>
        <v>0</v>
      </c>
      <c r="AR62" s="196">
        <f t="shared" si="8"/>
        <v>0</v>
      </c>
      <c r="AS62" s="196">
        <f t="shared" si="14"/>
        <v>-306</v>
      </c>
      <c r="AT62" s="196">
        <f t="shared" si="15"/>
        <v>0</v>
      </c>
      <c r="AU62" s="196">
        <f t="shared" si="9"/>
        <v>-306</v>
      </c>
      <c r="AV62" s="198"/>
    </row>
    <row r="63" spans="1:48" s="106" customFormat="1" ht="93" x14ac:dyDescent="0.35">
      <c r="A63" s="87">
        <v>37</v>
      </c>
      <c r="B63" s="88" t="s">
        <v>47</v>
      </c>
      <c r="C63" s="88" t="s">
        <v>6</v>
      </c>
      <c r="D63" s="90" t="s">
        <v>99</v>
      </c>
      <c r="E63" s="104" t="s">
        <v>192</v>
      </c>
      <c r="F63" s="96">
        <v>20</v>
      </c>
      <c r="G63" s="90"/>
      <c r="H63" s="96"/>
      <c r="I63" s="1">
        <f t="shared" si="3"/>
        <v>20</v>
      </c>
      <c r="J63" s="189"/>
      <c r="K63" s="157"/>
      <c r="L63" s="105"/>
      <c r="M63" s="15"/>
      <c r="N63" s="105"/>
      <c r="O63" s="168"/>
      <c r="P63" s="176"/>
      <c r="Q63" s="176"/>
      <c r="R63" s="176"/>
      <c r="S63" s="176"/>
      <c r="T63" s="176"/>
      <c r="U63" s="93">
        <f t="shared" si="4"/>
        <v>20</v>
      </c>
      <c r="V63" s="162">
        <f t="shared" si="5"/>
        <v>20</v>
      </c>
      <c r="W63" s="268" t="s">
        <v>192</v>
      </c>
      <c r="X63" s="298">
        <v>20</v>
      </c>
      <c r="Y63" s="227"/>
      <c r="Z63" s="298"/>
      <c r="AA63" s="219">
        <f t="shared" si="6"/>
        <v>20</v>
      </c>
      <c r="AB63" s="299"/>
      <c r="AC63" s="300"/>
      <c r="AD63" s="296"/>
      <c r="AE63" s="256"/>
      <c r="AF63" s="296"/>
      <c r="AG63" s="257"/>
      <c r="AH63" s="258"/>
      <c r="AI63" s="258"/>
      <c r="AJ63" s="258"/>
      <c r="AK63" s="258"/>
      <c r="AL63" s="258"/>
      <c r="AM63" s="226">
        <f t="shared" si="7"/>
        <v>20</v>
      </c>
      <c r="AN63" s="16"/>
      <c r="AO63" s="193"/>
      <c r="AP63" s="196">
        <f t="shared" si="12"/>
        <v>20</v>
      </c>
      <c r="AQ63" s="197">
        <f t="shared" si="13"/>
        <v>20</v>
      </c>
      <c r="AR63" s="196">
        <f t="shared" si="8"/>
        <v>20</v>
      </c>
      <c r="AS63" s="196">
        <f t="shared" si="14"/>
        <v>54</v>
      </c>
      <c r="AT63" s="196">
        <f t="shared" si="15"/>
        <v>20</v>
      </c>
      <c r="AU63" s="196">
        <f t="shared" si="9"/>
        <v>74</v>
      </c>
      <c r="AV63" s="193"/>
    </row>
    <row r="64" spans="1:48" s="35" customFormat="1" ht="15.5" x14ac:dyDescent="0.3">
      <c r="A64" s="28" t="s">
        <v>51</v>
      </c>
      <c r="B64" s="29" t="s">
        <v>66</v>
      </c>
      <c r="C64" s="30"/>
      <c r="D64" s="31"/>
      <c r="E64" s="36"/>
      <c r="F64" s="25"/>
      <c r="G64" s="21"/>
      <c r="H64" s="25"/>
      <c r="I64" s="1">
        <f t="shared" si="3"/>
        <v>0</v>
      </c>
      <c r="J64" s="160"/>
      <c r="K64" s="152"/>
      <c r="L64" s="32"/>
      <c r="M64" s="33"/>
      <c r="N64" s="32"/>
      <c r="O64" s="169"/>
      <c r="P64" s="177"/>
      <c r="Q64" s="177"/>
      <c r="R64" s="177"/>
      <c r="S64" s="177"/>
      <c r="T64" s="177"/>
      <c r="U64" s="93">
        <f t="shared" si="4"/>
        <v>0</v>
      </c>
      <c r="V64" s="162">
        <f t="shared" si="5"/>
        <v>0</v>
      </c>
      <c r="W64" s="234"/>
      <c r="X64" s="235"/>
      <c r="Y64" s="217"/>
      <c r="Z64" s="235"/>
      <c r="AA64" s="219">
        <f t="shared" si="6"/>
        <v>0</v>
      </c>
      <c r="AB64" s="220"/>
      <c r="AC64" s="221"/>
      <c r="AD64" s="238"/>
      <c r="AE64" s="239"/>
      <c r="AF64" s="238"/>
      <c r="AG64" s="240"/>
      <c r="AH64" s="241"/>
      <c r="AI64" s="241"/>
      <c r="AJ64" s="241"/>
      <c r="AK64" s="241"/>
      <c r="AL64" s="241"/>
      <c r="AM64" s="226">
        <f t="shared" si="7"/>
        <v>0</v>
      </c>
      <c r="AN64" s="34"/>
      <c r="AO64" s="198"/>
      <c r="AP64" s="196">
        <f t="shared" si="12"/>
        <v>0</v>
      </c>
      <c r="AQ64" s="197">
        <f t="shared" si="13"/>
        <v>0</v>
      </c>
      <c r="AR64" s="196">
        <f t="shared" si="8"/>
        <v>0</v>
      </c>
      <c r="AS64" s="196">
        <f t="shared" si="14"/>
        <v>-306</v>
      </c>
      <c r="AT64" s="196">
        <f t="shared" si="15"/>
        <v>0</v>
      </c>
      <c r="AU64" s="196">
        <f t="shared" si="9"/>
        <v>-306</v>
      </c>
      <c r="AV64" s="198"/>
    </row>
    <row r="65" spans="1:48" s="7" customFormat="1" ht="39" x14ac:dyDescent="0.35">
      <c r="A65" s="20">
        <v>38</v>
      </c>
      <c r="B65" s="25" t="s">
        <v>45</v>
      </c>
      <c r="C65" s="25" t="s">
        <v>117</v>
      </c>
      <c r="D65" s="21" t="s">
        <v>87</v>
      </c>
      <c r="E65" s="19" t="s">
        <v>262</v>
      </c>
      <c r="F65" s="20">
        <v>8</v>
      </c>
      <c r="G65" s="21" t="s">
        <v>286</v>
      </c>
      <c r="H65" s="20">
        <v>5</v>
      </c>
      <c r="I65" s="1">
        <f t="shared" si="3"/>
        <v>13</v>
      </c>
      <c r="J65" s="207" t="s">
        <v>412</v>
      </c>
      <c r="K65" s="152">
        <v>9</v>
      </c>
      <c r="L65" s="14">
        <v>0</v>
      </c>
      <c r="M65" s="15">
        <v>0</v>
      </c>
      <c r="N65" s="14"/>
      <c r="O65" s="168"/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93">
        <f t="shared" si="4"/>
        <v>22</v>
      </c>
      <c r="V65" s="162">
        <f t="shared" si="5"/>
        <v>22</v>
      </c>
      <c r="W65" s="232" t="s">
        <v>262</v>
      </c>
      <c r="X65" s="218">
        <v>8</v>
      </c>
      <c r="Y65" s="217" t="s">
        <v>286</v>
      </c>
      <c r="Z65" s="218">
        <v>5</v>
      </c>
      <c r="AA65" s="219">
        <f t="shared" si="6"/>
        <v>13</v>
      </c>
      <c r="AB65" s="233" t="s">
        <v>263</v>
      </c>
      <c r="AC65" s="221">
        <v>6</v>
      </c>
      <c r="AD65" s="301">
        <v>0</v>
      </c>
      <c r="AE65" s="256">
        <v>0</v>
      </c>
      <c r="AF65" s="301"/>
      <c r="AG65" s="257"/>
      <c r="AH65" s="258">
        <v>0</v>
      </c>
      <c r="AI65" s="258">
        <v>0</v>
      </c>
      <c r="AJ65" s="258">
        <v>0</v>
      </c>
      <c r="AK65" s="258">
        <v>0</v>
      </c>
      <c r="AL65" s="258">
        <v>0</v>
      </c>
      <c r="AM65" s="226">
        <f t="shared" si="7"/>
        <v>19</v>
      </c>
      <c r="AN65" s="16"/>
      <c r="AO65" s="193"/>
      <c r="AP65" s="196">
        <f t="shared" si="12"/>
        <v>22</v>
      </c>
      <c r="AQ65" s="197">
        <f t="shared" si="13"/>
        <v>22</v>
      </c>
      <c r="AR65" s="196">
        <f t="shared" si="8"/>
        <v>22</v>
      </c>
      <c r="AS65" s="196">
        <f t="shared" si="14"/>
        <v>90</v>
      </c>
      <c r="AT65" s="196" t="e">
        <f t="shared" si="15"/>
        <v>#VALUE!</v>
      </c>
      <c r="AU65" s="196" t="e">
        <f t="shared" si="9"/>
        <v>#VALUE!</v>
      </c>
      <c r="AV65" s="193"/>
    </row>
    <row r="66" spans="1:48" s="7" customFormat="1" ht="31" x14ac:dyDescent="0.35">
      <c r="A66" s="20">
        <v>39</v>
      </c>
      <c r="B66" s="25" t="s">
        <v>46</v>
      </c>
      <c r="C66" s="25" t="s">
        <v>6</v>
      </c>
      <c r="D66" s="21" t="s">
        <v>87</v>
      </c>
      <c r="E66" s="19" t="s">
        <v>264</v>
      </c>
      <c r="F66" s="20">
        <v>10</v>
      </c>
      <c r="G66" s="21" t="s">
        <v>267</v>
      </c>
      <c r="H66" s="20">
        <v>7</v>
      </c>
      <c r="I66" s="1">
        <f t="shared" si="3"/>
        <v>17</v>
      </c>
      <c r="J66" s="208" t="s">
        <v>265</v>
      </c>
      <c r="K66" s="152">
        <v>3</v>
      </c>
      <c r="L66" s="14">
        <v>0</v>
      </c>
      <c r="M66" s="15">
        <v>0</v>
      </c>
      <c r="N66" s="14"/>
      <c r="O66" s="168"/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93">
        <f t="shared" si="4"/>
        <v>20</v>
      </c>
      <c r="V66" s="162">
        <f t="shared" si="5"/>
        <v>20</v>
      </c>
      <c r="W66" s="232" t="s">
        <v>277</v>
      </c>
      <c r="X66" s="218">
        <v>10</v>
      </c>
      <c r="Y66" s="217" t="s">
        <v>287</v>
      </c>
      <c r="Z66" s="218">
        <v>7</v>
      </c>
      <c r="AA66" s="219">
        <f t="shared" si="6"/>
        <v>17</v>
      </c>
      <c r="AB66" s="220" t="s">
        <v>265</v>
      </c>
      <c r="AC66" s="221">
        <v>3</v>
      </c>
      <c r="AD66" s="301">
        <v>0</v>
      </c>
      <c r="AE66" s="256">
        <v>0</v>
      </c>
      <c r="AF66" s="301"/>
      <c r="AG66" s="257"/>
      <c r="AH66" s="258">
        <v>0</v>
      </c>
      <c r="AI66" s="258">
        <v>0</v>
      </c>
      <c r="AJ66" s="258">
        <v>0</v>
      </c>
      <c r="AK66" s="258">
        <v>0</v>
      </c>
      <c r="AL66" s="258">
        <v>0</v>
      </c>
      <c r="AM66" s="226">
        <f t="shared" si="7"/>
        <v>20</v>
      </c>
      <c r="AN66" s="16"/>
      <c r="AO66" s="193"/>
      <c r="AP66" s="196">
        <f t="shared" si="12"/>
        <v>20</v>
      </c>
      <c r="AQ66" s="197">
        <f t="shared" si="13"/>
        <v>20</v>
      </c>
      <c r="AR66" s="196">
        <f t="shared" si="8"/>
        <v>20</v>
      </c>
      <c r="AS66" s="196">
        <f t="shared" si="14"/>
        <v>54</v>
      </c>
      <c r="AT66" s="196" t="e">
        <f t="shared" si="15"/>
        <v>#VALUE!</v>
      </c>
      <c r="AU66" s="196" t="e">
        <f t="shared" si="9"/>
        <v>#VALUE!</v>
      </c>
      <c r="AV66" s="193"/>
    </row>
    <row r="67" spans="1:48" s="35" customFormat="1" ht="15.5" x14ac:dyDescent="0.3">
      <c r="A67" s="28" t="s">
        <v>101</v>
      </c>
      <c r="B67" s="29" t="s">
        <v>103</v>
      </c>
      <c r="C67" s="30"/>
      <c r="D67" s="40"/>
      <c r="E67" s="36"/>
      <c r="F67" s="20"/>
      <c r="G67" s="21"/>
      <c r="H67" s="20"/>
      <c r="I67" s="1">
        <f t="shared" si="3"/>
        <v>0</v>
      </c>
      <c r="J67" s="160"/>
      <c r="K67" s="152"/>
      <c r="L67" s="32"/>
      <c r="M67" s="33"/>
      <c r="N67" s="32"/>
      <c r="O67" s="169"/>
      <c r="P67" s="177"/>
      <c r="Q67" s="177"/>
      <c r="R67" s="177"/>
      <c r="S67" s="177"/>
      <c r="T67" s="177"/>
      <c r="U67" s="93">
        <f t="shared" si="4"/>
        <v>0</v>
      </c>
      <c r="V67" s="34"/>
      <c r="W67" s="234"/>
      <c r="X67" s="218"/>
      <c r="Y67" s="217"/>
      <c r="Z67" s="218"/>
      <c r="AA67" s="219">
        <f t="shared" si="6"/>
        <v>0</v>
      </c>
      <c r="AB67" s="220"/>
      <c r="AC67" s="221"/>
      <c r="AD67" s="238"/>
      <c r="AE67" s="239"/>
      <c r="AF67" s="238"/>
      <c r="AG67" s="240"/>
      <c r="AH67" s="241"/>
      <c r="AI67" s="241"/>
      <c r="AJ67" s="241"/>
      <c r="AK67" s="241"/>
      <c r="AL67" s="241"/>
      <c r="AM67" s="226">
        <f t="shared" si="7"/>
        <v>0</v>
      </c>
      <c r="AN67" s="34"/>
      <c r="AO67" s="198"/>
      <c r="AP67" s="196">
        <f t="shared" si="12"/>
        <v>0</v>
      </c>
      <c r="AQ67" s="197">
        <f t="shared" si="13"/>
        <v>0</v>
      </c>
      <c r="AR67" s="196">
        <f t="shared" si="8"/>
        <v>0</v>
      </c>
      <c r="AS67" s="196">
        <f t="shared" si="14"/>
        <v>-306</v>
      </c>
      <c r="AT67" s="196">
        <f t="shared" si="15"/>
        <v>0</v>
      </c>
      <c r="AU67" s="196">
        <f t="shared" si="9"/>
        <v>-306</v>
      </c>
      <c r="AV67" s="198"/>
    </row>
    <row r="68" spans="1:48" s="7" customFormat="1" ht="15.5" x14ac:dyDescent="0.35">
      <c r="A68" s="31"/>
      <c r="B68" s="30" t="s">
        <v>316</v>
      </c>
      <c r="C68" s="30" t="s">
        <v>6</v>
      </c>
      <c r="D68" s="216" t="s">
        <v>374</v>
      </c>
      <c r="E68" s="19"/>
      <c r="F68" s="20"/>
      <c r="G68" s="21"/>
      <c r="H68" s="20"/>
      <c r="I68" s="1">
        <f t="shared" si="3"/>
        <v>0</v>
      </c>
      <c r="J68" s="160"/>
      <c r="K68" s="152"/>
      <c r="L68" s="14"/>
      <c r="M68" s="15"/>
      <c r="N68" s="191" t="s">
        <v>395</v>
      </c>
      <c r="O68" s="168">
        <v>8</v>
      </c>
      <c r="P68" s="176"/>
      <c r="Q68" s="176"/>
      <c r="R68" s="176"/>
      <c r="S68" s="176"/>
      <c r="T68" s="176"/>
      <c r="U68" s="93">
        <f t="shared" si="4"/>
        <v>8</v>
      </c>
      <c r="V68" s="16"/>
      <c r="W68" s="232"/>
      <c r="X68" s="218"/>
      <c r="Y68" s="217"/>
      <c r="Z68" s="218"/>
      <c r="AA68" s="219">
        <f t="shared" si="6"/>
        <v>0</v>
      </c>
      <c r="AB68" s="220"/>
      <c r="AC68" s="221"/>
      <c r="AD68" s="301"/>
      <c r="AE68" s="256"/>
      <c r="AF68" s="301"/>
      <c r="AG68" s="257"/>
      <c r="AH68" s="258"/>
      <c r="AI68" s="258"/>
      <c r="AJ68" s="258"/>
      <c r="AK68" s="258"/>
      <c r="AL68" s="258"/>
      <c r="AM68" s="226">
        <f t="shared" si="7"/>
        <v>0</v>
      </c>
      <c r="AN68" s="16"/>
      <c r="AO68" s="193"/>
      <c r="AP68" s="196">
        <f t="shared" si="12"/>
        <v>0</v>
      </c>
      <c r="AQ68" s="197">
        <f t="shared" si="13"/>
        <v>0</v>
      </c>
      <c r="AR68" s="196">
        <f t="shared" si="8"/>
        <v>0</v>
      </c>
      <c r="AS68" s="196">
        <f t="shared" si="14"/>
        <v>-298</v>
      </c>
      <c r="AT68" s="196" t="e">
        <f t="shared" si="15"/>
        <v>#VALUE!</v>
      </c>
      <c r="AU68" s="196" t="e">
        <f t="shared" si="9"/>
        <v>#VALUE!</v>
      </c>
      <c r="AV68" s="193"/>
    </row>
    <row r="69" spans="1:48" s="7" customFormat="1" ht="17.5" customHeight="1" x14ac:dyDescent="0.25">
      <c r="A69" s="31"/>
      <c r="B69" s="30" t="s">
        <v>383</v>
      </c>
      <c r="C69" s="30" t="s">
        <v>6</v>
      </c>
      <c r="D69" s="216" t="s">
        <v>384</v>
      </c>
      <c r="E69" s="14"/>
      <c r="F69" s="14"/>
      <c r="G69" s="90"/>
      <c r="H69" s="89"/>
      <c r="I69" s="1">
        <f t="shared" si="3"/>
        <v>0</v>
      </c>
      <c r="J69" s="22" t="s">
        <v>112</v>
      </c>
      <c r="K69" s="347"/>
      <c r="L69" s="14"/>
      <c r="M69" s="15"/>
      <c r="N69" s="191"/>
      <c r="O69" s="168"/>
      <c r="P69" s="176"/>
      <c r="Q69" s="176"/>
      <c r="R69" s="176"/>
      <c r="S69" s="176"/>
      <c r="T69" s="176"/>
      <c r="U69" s="93">
        <f>I69+K69+M69+O69+P69+Q69+R69+S69+T69</f>
        <v>0</v>
      </c>
      <c r="V69" s="162">
        <f>U69-M69</f>
        <v>0</v>
      </c>
      <c r="W69" s="162"/>
      <c r="X69" s="218"/>
      <c r="Y69" s="217"/>
      <c r="Z69" s="218"/>
      <c r="AA69" s="219"/>
      <c r="AB69" s="220"/>
      <c r="AC69" s="221"/>
      <c r="AD69" s="301"/>
      <c r="AE69" s="256"/>
      <c r="AF69" s="301"/>
      <c r="AG69" s="257"/>
      <c r="AH69" s="258"/>
      <c r="AI69" s="258"/>
      <c r="AJ69" s="258"/>
      <c r="AK69" s="258"/>
      <c r="AL69" s="258"/>
      <c r="AM69" s="226"/>
      <c r="AN69" s="16"/>
      <c r="AO69" s="193"/>
      <c r="AP69" s="196"/>
      <c r="AQ69" s="197"/>
      <c r="AR69" s="196"/>
      <c r="AS69" s="196"/>
      <c r="AT69" s="196"/>
      <c r="AU69" s="196"/>
      <c r="AV69" s="193"/>
    </row>
    <row r="70" spans="1:48" s="7" customFormat="1" ht="15.5" x14ac:dyDescent="0.35">
      <c r="A70" s="31"/>
      <c r="B70" s="30" t="s">
        <v>317</v>
      </c>
      <c r="C70" s="30" t="s">
        <v>6</v>
      </c>
      <c r="D70" s="216" t="s">
        <v>371</v>
      </c>
      <c r="E70" s="19"/>
      <c r="F70" s="20"/>
      <c r="G70" s="21"/>
      <c r="H70" s="20"/>
      <c r="I70" s="1">
        <f t="shared" si="3"/>
        <v>0</v>
      </c>
      <c r="J70" s="160"/>
      <c r="K70" s="152"/>
      <c r="L70" s="14"/>
      <c r="M70" s="15"/>
      <c r="N70" s="309"/>
      <c r="O70" s="168">
        <v>0</v>
      </c>
      <c r="P70" s="176"/>
      <c r="Q70" s="176"/>
      <c r="R70" s="176"/>
      <c r="S70" s="176"/>
      <c r="T70" s="176"/>
      <c r="U70" s="93">
        <f t="shared" si="4"/>
        <v>0</v>
      </c>
      <c r="V70" s="16"/>
      <c r="W70" s="232"/>
      <c r="X70" s="218"/>
      <c r="Y70" s="217"/>
      <c r="Z70" s="218"/>
      <c r="AA70" s="219">
        <f t="shared" si="6"/>
        <v>0</v>
      </c>
      <c r="AB70" s="220"/>
      <c r="AC70" s="221"/>
      <c r="AD70" s="301"/>
      <c r="AE70" s="256"/>
      <c r="AF70" s="301"/>
      <c r="AG70" s="257"/>
      <c r="AH70" s="258"/>
      <c r="AI70" s="258"/>
      <c r="AJ70" s="258"/>
      <c r="AK70" s="258"/>
      <c r="AL70" s="258"/>
      <c r="AM70" s="226">
        <f t="shared" si="7"/>
        <v>0</v>
      </c>
      <c r="AN70" s="16"/>
      <c r="AO70" s="193"/>
      <c r="AP70" s="196">
        <f>I70+K70</f>
        <v>0</v>
      </c>
      <c r="AQ70" s="197">
        <f>AP70+M70</f>
        <v>0</v>
      </c>
      <c r="AR70" s="196">
        <f t="shared" si="8"/>
        <v>0</v>
      </c>
      <c r="AS70" s="196">
        <f>(((I70+K70)*18)-(17*18))+(M70*10)+O70+P70+Q70+R70+S70+T70</f>
        <v>-306</v>
      </c>
      <c r="AT70" s="196">
        <f>J70+L70+(N70*10)+P70+Q70+R70+S70+T70+U70</f>
        <v>0</v>
      </c>
      <c r="AU70" s="196">
        <f t="shared" si="9"/>
        <v>-306</v>
      </c>
      <c r="AV70" s="193"/>
    </row>
    <row r="71" spans="1:48" s="7" customFormat="1" ht="15.5" x14ac:dyDescent="0.35">
      <c r="A71" s="31"/>
      <c r="B71" s="30" t="s">
        <v>318</v>
      </c>
      <c r="C71" s="30" t="s">
        <v>6</v>
      </c>
      <c r="D71" s="216" t="s">
        <v>372</v>
      </c>
      <c r="E71" s="19"/>
      <c r="F71" s="20"/>
      <c r="G71" s="21"/>
      <c r="H71" s="20"/>
      <c r="I71" s="1">
        <f t="shared" si="3"/>
        <v>0</v>
      </c>
      <c r="J71" s="160"/>
      <c r="K71" s="152"/>
      <c r="L71" s="14"/>
      <c r="M71" s="15"/>
      <c r="N71" s="309" t="s">
        <v>391</v>
      </c>
      <c r="O71" s="168">
        <v>8</v>
      </c>
      <c r="P71" s="176"/>
      <c r="Q71" s="176"/>
      <c r="R71" s="176"/>
      <c r="S71" s="176"/>
      <c r="T71" s="176"/>
      <c r="U71" s="93">
        <f t="shared" si="4"/>
        <v>8</v>
      </c>
      <c r="V71" s="16"/>
      <c r="W71" s="232"/>
      <c r="X71" s="218"/>
      <c r="Y71" s="217"/>
      <c r="Z71" s="218"/>
      <c r="AA71" s="219">
        <f>X71+Z71</f>
        <v>0</v>
      </c>
      <c r="AB71" s="220"/>
      <c r="AC71" s="221"/>
      <c r="AD71" s="301"/>
      <c r="AE71" s="256"/>
      <c r="AF71" s="301"/>
      <c r="AG71" s="257"/>
      <c r="AH71" s="258"/>
      <c r="AI71" s="258"/>
      <c r="AJ71" s="258"/>
      <c r="AK71" s="258"/>
      <c r="AL71" s="258"/>
      <c r="AM71" s="226">
        <f>AA71+AC71+AE71+AG71+AH71+AI71+AJ71+AK71+AL71</f>
        <v>0</v>
      </c>
      <c r="AN71" s="16"/>
      <c r="AO71" s="193"/>
      <c r="AP71" s="196">
        <f>I71+K71</f>
        <v>0</v>
      </c>
      <c r="AQ71" s="197">
        <f>AP71+M71</f>
        <v>0</v>
      </c>
      <c r="AR71" s="196">
        <f>AP71</f>
        <v>0</v>
      </c>
      <c r="AS71" s="196">
        <f>(((I71+K71)*18)-(17*18))+(M71*10)+O71+P71+Q71+R71+S71+T71</f>
        <v>-298</v>
      </c>
      <c r="AT71" s="196" t="e">
        <f>J71+L71+(N71*10)+P71+Q71+R71+S71+T71+U71</f>
        <v>#VALUE!</v>
      </c>
      <c r="AU71" s="196" t="e">
        <f>AS71+AT71</f>
        <v>#VALUE!</v>
      </c>
      <c r="AV71" s="193"/>
    </row>
    <row r="72" spans="1:48" s="7" customFormat="1" ht="17.5" customHeight="1" x14ac:dyDescent="0.35">
      <c r="A72" s="31"/>
      <c r="B72" s="30" t="s">
        <v>385</v>
      </c>
      <c r="C72" s="30" t="s">
        <v>6</v>
      </c>
      <c r="D72" s="216" t="s">
        <v>94</v>
      </c>
      <c r="E72" s="209" t="s">
        <v>382</v>
      </c>
      <c r="F72" s="89">
        <v>4</v>
      </c>
      <c r="G72" s="21"/>
      <c r="H72" s="20"/>
      <c r="I72" s="1">
        <f t="shared" si="3"/>
        <v>4</v>
      </c>
      <c r="J72" s="160"/>
      <c r="K72" s="152"/>
      <c r="L72" s="14"/>
      <c r="M72" s="15"/>
      <c r="N72" s="309"/>
      <c r="O72" s="168"/>
      <c r="P72" s="176"/>
      <c r="Q72" s="176"/>
      <c r="R72" s="176"/>
      <c r="S72" s="176"/>
      <c r="T72" s="176"/>
      <c r="U72" s="93">
        <f t="shared" si="4"/>
        <v>4</v>
      </c>
      <c r="V72" s="16"/>
      <c r="W72" s="232"/>
      <c r="X72" s="218"/>
      <c r="Y72" s="217"/>
      <c r="Z72" s="218"/>
      <c r="AA72" s="219"/>
      <c r="AB72" s="220"/>
      <c r="AC72" s="221"/>
      <c r="AD72" s="301"/>
      <c r="AE72" s="256"/>
      <c r="AF72" s="301"/>
      <c r="AG72" s="257"/>
      <c r="AH72" s="258"/>
      <c r="AI72" s="258"/>
      <c r="AJ72" s="258"/>
      <c r="AK72" s="258"/>
      <c r="AL72" s="258"/>
      <c r="AM72" s="226"/>
      <c r="AN72" s="16"/>
      <c r="AO72" s="193"/>
      <c r="AP72" s="196"/>
      <c r="AQ72" s="197"/>
      <c r="AR72" s="196"/>
      <c r="AS72" s="196"/>
      <c r="AT72" s="196"/>
      <c r="AU72" s="196"/>
      <c r="AV72" s="193"/>
    </row>
    <row r="73" spans="1:48" s="7" customFormat="1" ht="15.5" x14ac:dyDescent="0.35">
      <c r="A73" s="31"/>
      <c r="B73" s="346" t="s">
        <v>379</v>
      </c>
      <c r="C73" s="346" t="s">
        <v>6</v>
      </c>
      <c r="D73" s="216" t="s">
        <v>94</v>
      </c>
      <c r="E73" s="124" t="s">
        <v>380</v>
      </c>
      <c r="F73" s="125">
        <v>4</v>
      </c>
      <c r="G73" s="125">
        <v>0</v>
      </c>
      <c r="H73" s="125">
        <v>0</v>
      </c>
      <c r="I73" s="1">
        <f t="shared" si="3"/>
        <v>4</v>
      </c>
      <c r="J73" s="160"/>
      <c r="K73" s="152"/>
      <c r="L73" s="326" t="s">
        <v>381</v>
      </c>
      <c r="M73" s="127">
        <v>2</v>
      </c>
      <c r="N73" s="14"/>
      <c r="O73" s="168"/>
      <c r="P73" s="176"/>
      <c r="Q73" s="176"/>
      <c r="R73" s="176"/>
      <c r="S73" s="176"/>
      <c r="T73" s="176"/>
      <c r="U73" s="93">
        <f t="shared" si="4"/>
        <v>6</v>
      </c>
      <c r="V73" s="16"/>
      <c r="W73" s="232"/>
      <c r="X73" s="218"/>
      <c r="Y73" s="217"/>
      <c r="Z73" s="218"/>
      <c r="AA73" s="219">
        <f>X73+Z73</f>
        <v>0</v>
      </c>
      <c r="AB73" s="220"/>
      <c r="AC73" s="221"/>
      <c r="AD73" s="301"/>
      <c r="AE73" s="256"/>
      <c r="AF73" s="301"/>
      <c r="AG73" s="257"/>
      <c r="AH73" s="258"/>
      <c r="AI73" s="258"/>
      <c r="AJ73" s="258"/>
      <c r="AK73" s="258"/>
      <c r="AL73" s="258"/>
      <c r="AM73" s="226">
        <f>AA73+AC73+AE73+AG73+AH73+AI73+AJ73+AK73+AL73</f>
        <v>0</v>
      </c>
      <c r="AN73" s="16"/>
      <c r="AO73" s="193"/>
      <c r="AP73" s="196">
        <f>I73+K73</f>
        <v>4</v>
      </c>
      <c r="AQ73" s="197">
        <f>AP73+M73</f>
        <v>6</v>
      </c>
      <c r="AR73" s="196">
        <f>AP73</f>
        <v>4</v>
      </c>
      <c r="AS73" s="196">
        <f>(((I73+K73)*18)-(17*18))+(M73*10)+O73+P73+Q73+R73+S73+T73</f>
        <v>-214</v>
      </c>
      <c r="AT73" s="196" t="e">
        <f>J73+L73+(N73*10)+P73+Q73+R73+S73+T73+U73</f>
        <v>#VALUE!</v>
      </c>
      <c r="AU73" s="196" t="e">
        <f>AS73+AT73</f>
        <v>#VALUE!</v>
      </c>
      <c r="AV73" s="193"/>
    </row>
    <row r="74" spans="1:48" s="7" customFormat="1" ht="15.5" x14ac:dyDescent="0.35">
      <c r="A74" s="31"/>
      <c r="B74" s="346" t="s">
        <v>389</v>
      </c>
      <c r="C74" s="346" t="s">
        <v>6</v>
      </c>
      <c r="D74" s="216" t="s">
        <v>390</v>
      </c>
      <c r="E74" s="124"/>
      <c r="F74" s="125"/>
      <c r="G74" s="125"/>
      <c r="H74" s="125"/>
      <c r="I74" s="1"/>
      <c r="J74" s="160"/>
      <c r="K74" s="152"/>
      <c r="L74" s="326"/>
      <c r="M74" s="127"/>
      <c r="N74" s="14" t="s">
        <v>373</v>
      </c>
      <c r="O74" s="168">
        <v>7</v>
      </c>
      <c r="P74" s="176"/>
      <c r="Q74" s="176"/>
      <c r="R74" s="176"/>
      <c r="S74" s="176"/>
      <c r="T74" s="176"/>
      <c r="U74" s="93">
        <f t="shared" si="4"/>
        <v>7</v>
      </c>
      <c r="V74" s="16"/>
      <c r="W74" s="352"/>
      <c r="X74" s="353"/>
      <c r="Y74" s="354"/>
      <c r="Z74" s="353"/>
      <c r="AA74" s="355"/>
      <c r="AB74" s="356"/>
      <c r="AC74" s="357"/>
      <c r="AD74" s="358"/>
      <c r="AE74" s="359"/>
      <c r="AF74" s="358"/>
      <c r="AG74" s="360"/>
      <c r="AH74" s="361"/>
      <c r="AI74" s="361"/>
      <c r="AJ74" s="361"/>
      <c r="AK74" s="361"/>
      <c r="AL74" s="361"/>
      <c r="AM74" s="362"/>
      <c r="AN74" s="351"/>
      <c r="AO74" s="193"/>
      <c r="AP74" s="196"/>
      <c r="AQ74" s="197"/>
      <c r="AR74" s="196"/>
      <c r="AS74" s="196"/>
      <c r="AT74" s="196"/>
      <c r="AU74" s="196"/>
      <c r="AV74" s="193"/>
    </row>
    <row r="75" spans="1:48" ht="15" x14ac:dyDescent="0.3">
      <c r="A75" s="41"/>
      <c r="B75" s="42"/>
      <c r="C75" s="43"/>
      <c r="D75" s="43"/>
      <c r="I75" s="3"/>
      <c r="J75" s="3"/>
      <c r="K75" s="3"/>
      <c r="U75" s="3"/>
      <c r="AA75" s="3"/>
      <c r="AB75" s="3"/>
      <c r="AC75" s="3"/>
      <c r="AM75" s="3"/>
    </row>
    <row r="76" spans="1:48" s="7" customFormat="1" ht="18" x14ac:dyDescent="0.35">
      <c r="A76" s="44"/>
      <c r="B76" s="425"/>
      <c r="C76" s="425"/>
      <c r="D76" s="425"/>
      <c r="E76" s="425"/>
      <c r="F76" s="45"/>
      <c r="G76" s="45"/>
      <c r="H76" s="45"/>
      <c r="I76" s="45"/>
      <c r="J76" s="45"/>
      <c r="K76" s="45"/>
      <c r="L76" s="386" t="s">
        <v>339</v>
      </c>
      <c r="M76" s="386"/>
      <c r="N76" s="386"/>
      <c r="O76" s="386"/>
      <c r="P76" s="386"/>
      <c r="Q76" s="386"/>
      <c r="R76" s="386"/>
      <c r="S76" s="386"/>
      <c r="T76" s="386"/>
      <c r="U76" s="386"/>
      <c r="AO76" s="193"/>
      <c r="AP76" s="193"/>
      <c r="AQ76" s="193"/>
      <c r="AR76" s="193"/>
      <c r="AS76" s="193"/>
      <c r="AT76" s="193"/>
      <c r="AU76" s="193"/>
      <c r="AV76" s="193"/>
    </row>
    <row r="77" spans="1:48" s="5" customFormat="1" ht="17.5" x14ac:dyDescent="0.35">
      <c r="A77" s="44"/>
      <c r="B77" s="46"/>
      <c r="C77" s="426"/>
      <c r="D77" s="426"/>
      <c r="E77" s="47"/>
      <c r="F77" s="45"/>
      <c r="G77" s="45"/>
      <c r="H77" s="45"/>
      <c r="I77" s="45"/>
      <c r="J77" s="45"/>
      <c r="K77" s="45"/>
      <c r="L77" s="45"/>
      <c r="M77" s="388" t="s">
        <v>116</v>
      </c>
      <c r="N77" s="388"/>
      <c r="O77" s="388"/>
      <c r="P77" s="388"/>
      <c r="Q77" s="388"/>
      <c r="R77" s="388"/>
      <c r="S77" s="388"/>
      <c r="AO77" s="192"/>
      <c r="AP77" s="192"/>
      <c r="AQ77" s="192"/>
      <c r="AR77" s="192"/>
      <c r="AS77" s="192"/>
      <c r="AT77" s="192"/>
      <c r="AU77" s="192"/>
      <c r="AV77" s="192"/>
    </row>
    <row r="78" spans="1:48" s="5" customFormat="1" ht="18" x14ac:dyDescent="0.4">
      <c r="A78" s="48"/>
      <c r="B78" s="49"/>
      <c r="C78" s="421"/>
      <c r="D78" s="421"/>
      <c r="E78" s="50"/>
      <c r="F78" s="51"/>
      <c r="G78" s="51"/>
      <c r="H78" s="51"/>
      <c r="I78" s="51"/>
      <c r="J78" s="51"/>
      <c r="K78" s="51"/>
      <c r="L78" s="51"/>
      <c r="M78" s="51"/>
      <c r="N78" s="388"/>
      <c r="O78" s="388"/>
      <c r="P78" s="388"/>
      <c r="Q78" s="388"/>
      <c r="AO78" s="192"/>
      <c r="AP78" s="192"/>
      <c r="AQ78" s="192"/>
      <c r="AR78" s="192"/>
      <c r="AS78" s="192"/>
      <c r="AT78" s="192"/>
      <c r="AU78" s="192"/>
      <c r="AV78" s="192"/>
    </row>
    <row r="79" spans="1:48" s="55" customFormat="1" ht="18" x14ac:dyDescent="0.4">
      <c r="A79" s="52"/>
      <c r="B79" s="49"/>
      <c r="C79" s="421"/>
      <c r="D79" s="421"/>
      <c r="E79" s="50"/>
      <c r="F79" s="52"/>
      <c r="G79" s="52"/>
      <c r="H79" s="52"/>
      <c r="I79" s="52"/>
      <c r="J79" s="52"/>
      <c r="K79" s="52"/>
      <c r="L79" s="52"/>
      <c r="M79" s="52"/>
      <c r="N79" s="53"/>
      <c r="O79" s="54"/>
      <c r="P79" s="54"/>
      <c r="AO79" s="204"/>
      <c r="AP79" s="204"/>
      <c r="AQ79" s="204"/>
      <c r="AR79" s="204"/>
      <c r="AS79" s="204"/>
      <c r="AT79" s="204"/>
      <c r="AU79" s="204"/>
      <c r="AV79" s="204"/>
    </row>
    <row r="80" spans="1:48" s="58" customFormat="1" ht="18" x14ac:dyDescent="0.4">
      <c r="A80" s="42"/>
      <c r="B80" s="49"/>
      <c r="C80" s="421"/>
      <c r="D80" s="421"/>
      <c r="E80" s="50"/>
      <c r="F80" s="42"/>
      <c r="G80" s="42"/>
      <c r="H80" s="42"/>
      <c r="I80" s="42"/>
      <c r="J80" s="42"/>
      <c r="K80" s="42"/>
      <c r="L80" s="42"/>
      <c r="M80" s="42"/>
      <c r="N80" s="56"/>
      <c r="O80" s="57"/>
      <c r="P80" s="57"/>
      <c r="AO80" s="205"/>
      <c r="AP80" s="205"/>
      <c r="AQ80" s="205"/>
      <c r="AR80" s="205"/>
      <c r="AS80" s="205"/>
      <c r="AT80" s="205"/>
      <c r="AU80" s="205"/>
      <c r="AV80" s="205"/>
    </row>
    <row r="81" spans="1:48" s="58" customFormat="1" ht="18" x14ac:dyDescent="0.4">
      <c r="A81" s="42"/>
      <c r="B81" s="49"/>
      <c r="C81" s="421"/>
      <c r="D81" s="421"/>
      <c r="E81" s="50"/>
      <c r="F81" s="42"/>
      <c r="G81" s="42"/>
      <c r="H81" s="42"/>
      <c r="I81" s="42"/>
      <c r="J81" s="42"/>
      <c r="K81" s="42"/>
      <c r="L81" s="42"/>
      <c r="M81" s="42"/>
      <c r="N81" s="56"/>
      <c r="O81" s="57"/>
      <c r="P81" s="57"/>
      <c r="AO81" s="205"/>
      <c r="AP81" s="205"/>
      <c r="AQ81" s="205"/>
      <c r="AR81" s="205"/>
      <c r="AS81" s="205"/>
      <c r="AT81" s="205"/>
      <c r="AU81" s="205"/>
      <c r="AV81" s="205"/>
    </row>
    <row r="82" spans="1:48" s="7" customFormat="1" ht="18" x14ac:dyDescent="0.4">
      <c r="A82" s="42"/>
      <c r="B82" s="49"/>
      <c r="C82" s="421"/>
      <c r="D82" s="421"/>
      <c r="E82" s="50"/>
      <c r="F82" s="42"/>
      <c r="G82" s="42"/>
      <c r="H82" s="42"/>
      <c r="I82" s="42"/>
      <c r="J82" s="42"/>
      <c r="K82" s="42"/>
      <c r="L82" s="42"/>
      <c r="M82" s="42"/>
      <c r="N82" s="59"/>
      <c r="O82" s="60"/>
      <c r="P82" s="60"/>
      <c r="AO82" s="193"/>
      <c r="AP82" s="193"/>
      <c r="AQ82" s="193"/>
      <c r="AR82" s="193"/>
      <c r="AS82" s="193"/>
      <c r="AT82" s="193"/>
      <c r="AU82" s="193"/>
      <c r="AV82" s="193"/>
    </row>
    <row r="83" spans="1:48" s="7" customFormat="1" ht="18" x14ac:dyDescent="0.4">
      <c r="A83" s="59"/>
      <c r="B83" s="49"/>
      <c r="C83" s="421"/>
      <c r="D83" s="421"/>
      <c r="E83" s="50"/>
      <c r="F83" s="61"/>
      <c r="G83" s="61"/>
      <c r="H83" s="61"/>
      <c r="I83" s="61"/>
      <c r="J83" s="61"/>
      <c r="K83" s="61"/>
      <c r="L83" s="61"/>
      <c r="M83" s="385" t="s">
        <v>104</v>
      </c>
      <c r="N83" s="385"/>
      <c r="O83" s="385"/>
      <c r="P83" s="385"/>
      <c r="Q83" s="385"/>
      <c r="R83" s="385"/>
      <c r="S83" s="385"/>
      <c r="AO83" s="193"/>
      <c r="AP83" s="193"/>
      <c r="AQ83" s="193"/>
      <c r="AR83" s="193"/>
      <c r="AS83" s="193"/>
      <c r="AT83" s="193"/>
      <c r="AU83" s="193"/>
      <c r="AV83" s="193"/>
    </row>
    <row r="84" spans="1:48" s="7" customFormat="1" ht="18" x14ac:dyDescent="0.4">
      <c r="A84" s="59"/>
      <c r="B84" s="49"/>
      <c r="C84" s="421"/>
      <c r="D84" s="421"/>
      <c r="E84" s="50"/>
      <c r="F84" s="61"/>
      <c r="G84" s="61"/>
      <c r="H84" s="61"/>
      <c r="I84" s="61"/>
      <c r="J84" s="61"/>
      <c r="K84" s="61"/>
      <c r="L84" s="61"/>
      <c r="M84" s="61"/>
      <c r="AO84" s="193"/>
      <c r="AP84" s="193"/>
      <c r="AQ84" s="193"/>
      <c r="AR84" s="193"/>
      <c r="AS84" s="193"/>
      <c r="AT84" s="193"/>
      <c r="AU84" s="193"/>
      <c r="AV84" s="193"/>
    </row>
    <row r="85" spans="1:48" s="7" customFormat="1" ht="17.5" customHeight="1" x14ac:dyDescent="0.25">
      <c r="A85" s="62" t="s">
        <v>105</v>
      </c>
      <c r="B85" s="62"/>
      <c r="C85" s="62"/>
      <c r="D85" s="62"/>
      <c r="E85" s="62"/>
      <c r="F85" s="62"/>
      <c r="G85" s="380" t="s">
        <v>140</v>
      </c>
      <c r="H85" s="380"/>
      <c r="I85" s="380"/>
      <c r="J85" s="380"/>
      <c r="K85" s="380"/>
      <c r="L85" s="380"/>
      <c r="M85" s="380"/>
      <c r="N85" s="380"/>
      <c r="O85" s="380"/>
      <c r="P85" s="380"/>
      <c r="Q85" s="63"/>
      <c r="R85" s="63"/>
      <c r="S85" s="63"/>
      <c r="AO85" s="193"/>
      <c r="AP85" s="193"/>
      <c r="AQ85" s="193"/>
      <c r="AR85" s="193"/>
      <c r="AS85" s="193"/>
      <c r="AT85" s="193"/>
      <c r="AU85" s="193"/>
      <c r="AV85" s="193"/>
    </row>
    <row r="86" spans="1:48" s="66" customFormat="1" ht="33" customHeight="1" x14ac:dyDescent="0.3">
      <c r="A86" s="64"/>
      <c r="B86" s="65" t="s">
        <v>170</v>
      </c>
      <c r="C86" s="64"/>
      <c r="D86" s="64"/>
      <c r="E86" s="64"/>
      <c r="F86" s="64"/>
      <c r="G86" s="378" t="s">
        <v>71</v>
      </c>
      <c r="H86" s="378"/>
      <c r="I86" s="378"/>
      <c r="J86" s="114"/>
      <c r="K86" s="114"/>
      <c r="L86" s="378" t="s">
        <v>107</v>
      </c>
      <c r="M86" s="378"/>
      <c r="N86" s="378" t="s">
        <v>80</v>
      </c>
      <c r="O86" s="378"/>
      <c r="P86" s="378"/>
      <c r="Q86" s="391"/>
      <c r="R86" s="391"/>
      <c r="S86" s="391"/>
      <c r="AO86" s="206"/>
      <c r="AP86" s="206"/>
      <c r="AQ86" s="206"/>
      <c r="AR86" s="206"/>
      <c r="AS86" s="206"/>
      <c r="AT86" s="206"/>
      <c r="AU86" s="206"/>
      <c r="AV86" s="206"/>
    </row>
    <row r="87" spans="1:48" s="66" customFormat="1" ht="18" customHeight="1" x14ac:dyDescent="0.3">
      <c r="A87" s="64"/>
      <c r="B87" s="65" t="s">
        <v>171</v>
      </c>
      <c r="C87" s="64"/>
      <c r="D87" s="64"/>
      <c r="E87" s="64"/>
      <c r="F87" s="64"/>
      <c r="G87" s="397" t="s">
        <v>72</v>
      </c>
      <c r="H87" s="397"/>
      <c r="I87" s="397"/>
      <c r="J87" s="116"/>
      <c r="K87" s="116"/>
      <c r="L87" s="379" t="s">
        <v>73</v>
      </c>
      <c r="M87" s="379"/>
      <c r="N87" s="373" t="s">
        <v>74</v>
      </c>
      <c r="O87" s="373"/>
      <c r="P87" s="373"/>
      <c r="Q87" s="382"/>
      <c r="R87" s="382"/>
      <c r="S87" s="382"/>
      <c r="AO87" s="206"/>
      <c r="AP87" s="206"/>
      <c r="AQ87" s="206"/>
      <c r="AR87" s="206"/>
      <c r="AS87" s="206"/>
      <c r="AT87" s="206"/>
      <c r="AU87" s="206"/>
      <c r="AV87" s="206"/>
    </row>
    <row r="88" spans="1:48" s="66" customFormat="1" ht="18" customHeight="1" x14ac:dyDescent="0.3">
      <c r="A88" s="64"/>
      <c r="B88" s="65" t="s">
        <v>172</v>
      </c>
      <c r="C88" s="64"/>
      <c r="D88" s="64"/>
      <c r="E88" s="64"/>
      <c r="F88" s="64"/>
      <c r="G88" s="397" t="s">
        <v>145</v>
      </c>
      <c r="H88" s="397"/>
      <c r="I88" s="397"/>
      <c r="J88" s="116"/>
      <c r="K88" s="116"/>
      <c r="L88" s="379" t="s">
        <v>75</v>
      </c>
      <c r="M88" s="379"/>
      <c r="N88" s="373" t="s">
        <v>136</v>
      </c>
      <c r="O88" s="373"/>
      <c r="P88" s="373"/>
      <c r="Q88" s="382"/>
      <c r="R88" s="382"/>
      <c r="S88" s="382"/>
      <c r="AO88" s="206"/>
      <c r="AP88" s="206"/>
      <c r="AQ88" s="206"/>
      <c r="AR88" s="206"/>
      <c r="AS88" s="206"/>
      <c r="AT88" s="206"/>
      <c r="AU88" s="206"/>
      <c r="AV88" s="206"/>
    </row>
    <row r="89" spans="1:48" s="66" customFormat="1" ht="18" customHeight="1" x14ac:dyDescent="0.3">
      <c r="A89" s="67" t="s">
        <v>342</v>
      </c>
      <c r="C89" s="64"/>
      <c r="D89" s="64"/>
      <c r="E89" s="64"/>
      <c r="F89" s="64"/>
      <c r="G89" s="397" t="s">
        <v>84</v>
      </c>
      <c r="H89" s="397"/>
      <c r="I89" s="397"/>
      <c r="J89" s="116"/>
      <c r="K89" s="116"/>
      <c r="L89" s="379" t="s">
        <v>76</v>
      </c>
      <c r="M89" s="379"/>
      <c r="N89" s="373" t="s">
        <v>77</v>
      </c>
      <c r="O89" s="373"/>
      <c r="P89" s="373"/>
      <c r="Q89" s="382"/>
      <c r="R89" s="382"/>
      <c r="S89" s="382"/>
      <c r="AO89" s="206"/>
      <c r="AP89" s="206"/>
      <c r="AQ89" s="206"/>
      <c r="AR89" s="206"/>
      <c r="AS89" s="206"/>
      <c r="AT89" s="206"/>
      <c r="AU89" s="206"/>
      <c r="AV89" s="206"/>
    </row>
    <row r="90" spans="1:48" s="5" customFormat="1" ht="18.75" customHeight="1" x14ac:dyDescent="0.35">
      <c r="B90" s="62" t="s">
        <v>115</v>
      </c>
      <c r="C90" s="68"/>
      <c r="D90" s="68"/>
      <c r="E90" s="68"/>
      <c r="F90" s="68"/>
      <c r="G90" s="397" t="s">
        <v>84</v>
      </c>
      <c r="H90" s="397"/>
      <c r="I90" s="397"/>
      <c r="J90" s="116"/>
      <c r="K90" s="116"/>
      <c r="L90" s="379" t="s">
        <v>76</v>
      </c>
      <c r="M90" s="379"/>
      <c r="N90" s="373" t="s">
        <v>78</v>
      </c>
      <c r="O90" s="373"/>
      <c r="P90" s="373"/>
      <c r="Q90" s="382"/>
      <c r="R90" s="382"/>
      <c r="S90" s="382"/>
      <c r="AO90" s="192"/>
      <c r="AP90" s="192"/>
      <c r="AQ90" s="192"/>
      <c r="AR90" s="192"/>
      <c r="AS90" s="192"/>
      <c r="AT90" s="192"/>
      <c r="AU90" s="192"/>
      <c r="AV90" s="192"/>
    </row>
    <row r="91" spans="1:48" s="5" customFormat="1" ht="18" x14ac:dyDescent="0.35">
      <c r="A91" s="69"/>
      <c r="B91" s="70"/>
      <c r="C91" s="11"/>
      <c r="D91" s="11"/>
      <c r="E91" s="71"/>
      <c r="F91" s="71"/>
      <c r="G91" s="397"/>
      <c r="H91" s="397"/>
      <c r="I91" s="397"/>
      <c r="J91" s="142"/>
      <c r="K91" s="142"/>
      <c r="L91" s="395"/>
      <c r="M91" s="396"/>
      <c r="N91" s="395"/>
      <c r="O91" s="428"/>
      <c r="P91" s="396"/>
      <c r="Q91" s="382"/>
      <c r="R91" s="382"/>
      <c r="S91" s="382"/>
      <c r="AO91" s="192"/>
      <c r="AP91" s="192"/>
      <c r="AQ91" s="192"/>
      <c r="AR91" s="192"/>
      <c r="AS91" s="192"/>
      <c r="AT91" s="192"/>
      <c r="AU91" s="192"/>
      <c r="AV91" s="192"/>
    </row>
    <row r="92" spans="1:48" s="7" customFormat="1" ht="18.75" customHeight="1" x14ac:dyDescent="0.4">
      <c r="A92" s="420" t="s">
        <v>159</v>
      </c>
      <c r="B92" s="420"/>
      <c r="C92" s="420"/>
      <c r="D92" s="420"/>
      <c r="E92" s="72"/>
      <c r="F92" s="11"/>
      <c r="G92" s="380" t="s">
        <v>141</v>
      </c>
      <c r="H92" s="380"/>
      <c r="I92" s="380"/>
      <c r="J92" s="380"/>
      <c r="K92" s="380"/>
      <c r="L92" s="380"/>
      <c r="M92" s="380"/>
      <c r="N92" s="380"/>
      <c r="O92" s="380"/>
      <c r="P92" s="380"/>
      <c r="Q92" s="63"/>
      <c r="R92" s="63"/>
      <c r="S92" s="63"/>
      <c r="AO92" s="193"/>
      <c r="AP92" s="193"/>
      <c r="AQ92" s="193"/>
      <c r="AR92" s="193"/>
      <c r="AS92" s="193"/>
      <c r="AT92" s="193"/>
      <c r="AU92" s="193"/>
      <c r="AV92" s="193"/>
    </row>
    <row r="93" spans="1:48" s="7" customFormat="1" ht="30.65" customHeight="1" x14ac:dyDescent="0.25">
      <c r="A93" s="64"/>
      <c r="B93" s="73" t="s">
        <v>112</v>
      </c>
      <c r="C93" s="392" t="s">
        <v>113</v>
      </c>
      <c r="D93" s="393"/>
      <c r="E93" s="74" t="s">
        <v>114</v>
      </c>
      <c r="F93" s="11"/>
      <c r="G93" s="378" t="s">
        <v>71</v>
      </c>
      <c r="H93" s="378"/>
      <c r="I93" s="378"/>
      <c r="J93" s="115"/>
      <c r="K93" s="115"/>
      <c r="L93" s="418" t="s">
        <v>107</v>
      </c>
      <c r="M93" s="419"/>
      <c r="N93" s="378" t="s">
        <v>80</v>
      </c>
      <c r="O93" s="378"/>
      <c r="P93" s="378"/>
      <c r="Q93" s="391"/>
      <c r="R93" s="391"/>
      <c r="S93" s="391"/>
      <c r="AO93" s="193"/>
      <c r="AP93" s="193"/>
      <c r="AQ93" s="193"/>
      <c r="AR93" s="193"/>
      <c r="AS93" s="193"/>
      <c r="AT93" s="193"/>
      <c r="AU93" s="193"/>
      <c r="AV93" s="193"/>
    </row>
    <row r="94" spans="1:48" s="7" customFormat="1" ht="18" customHeight="1" x14ac:dyDescent="0.4">
      <c r="A94" s="64"/>
      <c r="B94" s="75" t="s">
        <v>120</v>
      </c>
      <c r="C94" s="389" t="s">
        <v>324</v>
      </c>
      <c r="D94" s="390"/>
      <c r="E94" s="75" t="s">
        <v>128</v>
      </c>
      <c r="F94" s="11"/>
      <c r="G94" s="397" t="s">
        <v>72</v>
      </c>
      <c r="H94" s="397"/>
      <c r="I94" s="397"/>
      <c r="J94" s="142"/>
      <c r="K94" s="142"/>
      <c r="L94" s="395" t="s">
        <v>73</v>
      </c>
      <c r="M94" s="396"/>
      <c r="N94" s="373" t="s">
        <v>81</v>
      </c>
      <c r="O94" s="373"/>
      <c r="P94" s="373"/>
      <c r="Q94" s="382"/>
      <c r="R94" s="382"/>
      <c r="S94" s="382"/>
      <c r="AO94" s="193"/>
      <c r="AP94" s="193"/>
      <c r="AQ94" s="193"/>
      <c r="AR94" s="193"/>
      <c r="AS94" s="193"/>
      <c r="AT94" s="193"/>
      <c r="AU94" s="193"/>
      <c r="AV94" s="193"/>
    </row>
    <row r="95" spans="1:48" s="66" customFormat="1" ht="18" customHeight="1" x14ac:dyDescent="0.4">
      <c r="B95" s="75" t="s">
        <v>121</v>
      </c>
      <c r="C95" s="389" t="s">
        <v>123</v>
      </c>
      <c r="D95" s="390"/>
      <c r="E95" s="75" t="s">
        <v>281</v>
      </c>
      <c r="F95" s="64"/>
      <c r="G95" s="397" t="s">
        <v>144</v>
      </c>
      <c r="H95" s="397"/>
      <c r="I95" s="397"/>
      <c r="J95" s="142"/>
      <c r="K95" s="142"/>
      <c r="L95" s="395" t="s">
        <v>73</v>
      </c>
      <c r="M95" s="396"/>
      <c r="N95" s="373" t="s">
        <v>137</v>
      </c>
      <c r="O95" s="373"/>
      <c r="P95" s="373"/>
      <c r="Q95" s="382"/>
      <c r="R95" s="382"/>
      <c r="S95" s="382"/>
      <c r="AO95" s="206"/>
      <c r="AP95" s="206"/>
      <c r="AQ95" s="206"/>
      <c r="AR95" s="206"/>
      <c r="AS95" s="206"/>
      <c r="AT95" s="206"/>
      <c r="AU95" s="206"/>
      <c r="AV95" s="206"/>
    </row>
    <row r="96" spans="1:48" s="66" customFormat="1" ht="18.75" customHeight="1" x14ac:dyDescent="0.4">
      <c r="B96" s="75" t="s">
        <v>134</v>
      </c>
      <c r="C96" s="389" t="s">
        <v>124</v>
      </c>
      <c r="D96" s="390"/>
      <c r="E96" s="75" t="s">
        <v>129</v>
      </c>
      <c r="F96" s="64"/>
      <c r="G96" s="397" t="s">
        <v>143</v>
      </c>
      <c r="H96" s="397"/>
      <c r="I96" s="397"/>
      <c r="J96" s="142"/>
      <c r="K96" s="142"/>
      <c r="L96" s="395" t="s">
        <v>73</v>
      </c>
      <c r="M96" s="396"/>
      <c r="N96" s="373" t="s">
        <v>138</v>
      </c>
      <c r="O96" s="373"/>
      <c r="P96" s="373"/>
      <c r="Q96" s="382"/>
      <c r="R96" s="382"/>
      <c r="S96" s="382"/>
      <c r="AO96" s="206"/>
      <c r="AP96" s="206"/>
      <c r="AQ96" s="206"/>
      <c r="AR96" s="206"/>
      <c r="AS96" s="206"/>
      <c r="AT96" s="206"/>
      <c r="AU96" s="206"/>
      <c r="AV96" s="206"/>
    </row>
    <row r="97" spans="1:48" s="66" customFormat="1" ht="18" customHeight="1" x14ac:dyDescent="0.4">
      <c r="B97" s="75" t="s">
        <v>279</v>
      </c>
      <c r="C97" s="389" t="s">
        <v>280</v>
      </c>
      <c r="D97" s="390"/>
      <c r="E97" s="75" t="s">
        <v>130</v>
      </c>
      <c r="F97" s="64"/>
      <c r="G97" s="397" t="s">
        <v>142</v>
      </c>
      <c r="H97" s="397"/>
      <c r="I97" s="397"/>
      <c r="J97" s="142"/>
      <c r="K97" s="142"/>
      <c r="L97" s="395" t="s">
        <v>76</v>
      </c>
      <c r="M97" s="396"/>
      <c r="N97" s="373" t="s">
        <v>82</v>
      </c>
      <c r="O97" s="373"/>
      <c r="P97" s="373"/>
      <c r="Q97" s="382"/>
      <c r="R97" s="382"/>
      <c r="S97" s="382"/>
      <c r="AO97" s="206"/>
      <c r="AP97" s="206"/>
      <c r="AQ97" s="206"/>
      <c r="AR97" s="206"/>
      <c r="AS97" s="206"/>
      <c r="AT97" s="206"/>
      <c r="AU97" s="206"/>
      <c r="AV97" s="206"/>
    </row>
    <row r="98" spans="1:48" s="66" customFormat="1" ht="28" customHeight="1" x14ac:dyDescent="0.4">
      <c r="B98" s="75" t="s">
        <v>283</v>
      </c>
      <c r="C98" s="389" t="s">
        <v>125</v>
      </c>
      <c r="D98" s="390"/>
      <c r="E98" s="75" t="s">
        <v>282</v>
      </c>
      <c r="F98" s="64"/>
      <c r="G98" s="397" t="s">
        <v>168</v>
      </c>
      <c r="H98" s="397"/>
      <c r="I98" s="397"/>
      <c r="J98" s="142"/>
      <c r="K98" s="142"/>
      <c r="L98" s="395" t="s">
        <v>76</v>
      </c>
      <c r="M98" s="396"/>
      <c r="N98" s="373" t="s">
        <v>83</v>
      </c>
      <c r="O98" s="373"/>
      <c r="P98" s="373"/>
      <c r="Q98" s="382"/>
      <c r="R98" s="382"/>
      <c r="S98" s="382"/>
      <c r="AO98" s="206"/>
      <c r="AP98" s="206"/>
      <c r="AQ98" s="206"/>
      <c r="AR98" s="206"/>
      <c r="AS98" s="206"/>
      <c r="AT98" s="206"/>
      <c r="AU98" s="206"/>
      <c r="AV98" s="206"/>
    </row>
    <row r="99" spans="1:48" s="66" customFormat="1" ht="18" customHeight="1" x14ac:dyDescent="0.4">
      <c r="B99" s="75" t="s">
        <v>334</v>
      </c>
      <c r="C99" s="389" t="s">
        <v>126</v>
      </c>
      <c r="D99" s="390"/>
      <c r="E99" s="75" t="s">
        <v>131</v>
      </c>
      <c r="F99" s="64"/>
      <c r="G99" s="380" t="s">
        <v>139</v>
      </c>
      <c r="H99" s="380"/>
      <c r="I99" s="380"/>
      <c r="J99" s="380"/>
      <c r="K99" s="380"/>
      <c r="L99" s="380"/>
      <c r="M99" s="380"/>
      <c r="N99" s="380"/>
      <c r="O99" s="380"/>
      <c r="P99" s="380"/>
      <c r="Q99" s="63"/>
      <c r="R99" s="63"/>
      <c r="S99" s="63"/>
      <c r="AO99" s="206"/>
      <c r="AP99" s="206"/>
      <c r="AQ99" s="206"/>
      <c r="AR99" s="206"/>
      <c r="AS99" s="206"/>
      <c r="AT99" s="206"/>
      <c r="AU99" s="206"/>
      <c r="AV99" s="206"/>
    </row>
    <row r="100" spans="1:48" s="66" customFormat="1" ht="28" customHeight="1" x14ac:dyDescent="0.4">
      <c r="B100" s="75" t="s">
        <v>122</v>
      </c>
      <c r="C100" s="389" t="s">
        <v>325</v>
      </c>
      <c r="D100" s="390"/>
      <c r="E100" s="75" t="s">
        <v>132</v>
      </c>
      <c r="F100" s="64"/>
      <c r="G100" s="378" t="s">
        <v>71</v>
      </c>
      <c r="H100" s="378"/>
      <c r="I100" s="378"/>
      <c r="J100" s="115"/>
      <c r="K100" s="115"/>
      <c r="L100" s="416" t="s">
        <v>107</v>
      </c>
      <c r="M100" s="417"/>
      <c r="N100" s="378" t="s">
        <v>80</v>
      </c>
      <c r="O100" s="378"/>
      <c r="P100" s="378"/>
      <c r="Q100" s="391"/>
      <c r="R100" s="391"/>
      <c r="S100" s="391"/>
      <c r="AO100" s="206"/>
      <c r="AP100" s="206"/>
      <c r="AQ100" s="206"/>
      <c r="AR100" s="206"/>
      <c r="AS100" s="206"/>
      <c r="AT100" s="206"/>
      <c r="AU100" s="206"/>
      <c r="AV100" s="206"/>
    </row>
    <row r="101" spans="1:48" s="66" customFormat="1" ht="18" customHeight="1" x14ac:dyDescent="0.4">
      <c r="B101" s="76"/>
      <c r="C101" s="389" t="s">
        <v>127</v>
      </c>
      <c r="D101" s="390"/>
      <c r="E101" s="75" t="s">
        <v>133</v>
      </c>
      <c r="F101" s="64"/>
      <c r="G101" s="397" t="s">
        <v>72</v>
      </c>
      <c r="H101" s="397"/>
      <c r="I101" s="397"/>
      <c r="J101" s="116"/>
      <c r="K101" s="116"/>
      <c r="L101" s="379" t="s">
        <v>73</v>
      </c>
      <c r="M101" s="379"/>
      <c r="N101" s="373" t="s">
        <v>108</v>
      </c>
      <c r="O101" s="373"/>
      <c r="P101" s="373"/>
      <c r="Q101" s="382"/>
      <c r="R101" s="382"/>
      <c r="S101" s="382"/>
      <c r="AO101" s="206"/>
      <c r="AP101" s="206"/>
      <c r="AQ101" s="206"/>
      <c r="AR101" s="206"/>
      <c r="AS101" s="206"/>
      <c r="AT101" s="206"/>
      <c r="AU101" s="206"/>
      <c r="AV101" s="206"/>
    </row>
    <row r="102" spans="1:48" s="66" customFormat="1" ht="18" customHeight="1" x14ac:dyDescent="0.3">
      <c r="F102" s="64"/>
      <c r="G102" s="397" t="s">
        <v>146</v>
      </c>
      <c r="H102" s="397"/>
      <c r="I102" s="397"/>
      <c r="J102" s="116"/>
      <c r="K102" s="116"/>
      <c r="L102" s="379" t="s">
        <v>75</v>
      </c>
      <c r="M102" s="379"/>
      <c r="N102" s="373" t="s">
        <v>147</v>
      </c>
      <c r="O102" s="373"/>
      <c r="P102" s="373"/>
      <c r="Q102" s="382"/>
      <c r="R102" s="382"/>
      <c r="S102" s="382"/>
      <c r="AO102" s="206"/>
      <c r="AP102" s="206"/>
      <c r="AQ102" s="206"/>
      <c r="AR102" s="206"/>
      <c r="AS102" s="206"/>
      <c r="AT102" s="206"/>
      <c r="AU102" s="206"/>
      <c r="AV102" s="206"/>
    </row>
    <row r="103" spans="1:48" s="66" customFormat="1" ht="18" customHeight="1" x14ac:dyDescent="0.4">
      <c r="A103" s="420" t="s">
        <v>158</v>
      </c>
      <c r="B103" s="420"/>
      <c r="C103" s="420"/>
      <c r="D103" s="420"/>
      <c r="E103" s="72"/>
      <c r="F103" s="64"/>
      <c r="G103" s="397" t="s">
        <v>79</v>
      </c>
      <c r="H103" s="397"/>
      <c r="I103" s="397"/>
      <c r="J103" s="116"/>
      <c r="K103" s="116"/>
      <c r="L103" s="379" t="s">
        <v>76</v>
      </c>
      <c r="M103" s="379"/>
      <c r="N103" s="373" t="s">
        <v>109</v>
      </c>
      <c r="O103" s="373"/>
      <c r="P103" s="373"/>
      <c r="Q103" s="382"/>
      <c r="R103" s="382"/>
      <c r="S103" s="382"/>
      <c r="AO103" s="206"/>
      <c r="AP103" s="206"/>
      <c r="AQ103" s="206"/>
      <c r="AR103" s="206"/>
      <c r="AS103" s="206"/>
      <c r="AT103" s="206"/>
      <c r="AU103" s="206"/>
      <c r="AV103" s="206"/>
    </row>
    <row r="104" spans="1:48" ht="22" customHeight="1" x14ac:dyDescent="0.3">
      <c r="B104" s="73" t="s">
        <v>112</v>
      </c>
      <c r="C104" s="392" t="s">
        <v>113</v>
      </c>
      <c r="D104" s="393"/>
      <c r="E104" s="74" t="s">
        <v>114</v>
      </c>
      <c r="G104" s="394" t="s">
        <v>84</v>
      </c>
      <c r="H104" s="394"/>
      <c r="I104" s="394"/>
      <c r="J104" s="116"/>
      <c r="K104" s="116"/>
      <c r="L104" s="379" t="s">
        <v>76</v>
      </c>
      <c r="M104" s="379"/>
      <c r="N104" s="373" t="s">
        <v>110</v>
      </c>
      <c r="O104" s="373"/>
      <c r="P104" s="373"/>
      <c r="Q104" s="382"/>
      <c r="R104" s="382"/>
      <c r="S104" s="382"/>
    </row>
    <row r="105" spans="1:48" ht="18" x14ac:dyDescent="0.4">
      <c r="B105" s="75" t="s">
        <v>120</v>
      </c>
      <c r="C105" s="389" t="s">
        <v>324</v>
      </c>
      <c r="D105" s="390"/>
      <c r="E105" s="75" t="s">
        <v>128</v>
      </c>
      <c r="Q105" s="78"/>
      <c r="R105" s="78"/>
      <c r="S105" s="78"/>
    </row>
    <row r="106" spans="1:48" ht="16.5" customHeight="1" x14ac:dyDescent="0.4">
      <c r="B106" s="75" t="s">
        <v>326</v>
      </c>
      <c r="C106" s="389" t="s">
        <v>291</v>
      </c>
      <c r="D106" s="390"/>
      <c r="E106" s="75" t="s">
        <v>295</v>
      </c>
      <c r="F106" s="79"/>
      <c r="Q106" s="78"/>
      <c r="R106" s="78"/>
      <c r="S106" s="78"/>
    </row>
    <row r="107" spans="1:48" ht="18" x14ac:dyDescent="0.4">
      <c r="B107" s="75" t="s">
        <v>290</v>
      </c>
      <c r="C107" s="389" t="s">
        <v>292</v>
      </c>
      <c r="D107" s="390"/>
      <c r="E107" s="75" t="s">
        <v>296</v>
      </c>
      <c r="Q107" s="78"/>
      <c r="R107" s="78"/>
      <c r="S107" s="78"/>
    </row>
    <row r="108" spans="1:48" ht="18" x14ac:dyDescent="0.4">
      <c r="B108" s="75" t="s">
        <v>135</v>
      </c>
      <c r="C108" s="389" t="s">
        <v>293</v>
      </c>
      <c r="D108" s="390"/>
      <c r="E108" s="75" t="s">
        <v>130</v>
      </c>
      <c r="Q108" s="78"/>
      <c r="R108" s="78"/>
      <c r="S108" s="78"/>
    </row>
    <row r="109" spans="1:48" ht="18" x14ac:dyDescent="0.4">
      <c r="B109" s="75" t="s">
        <v>327</v>
      </c>
      <c r="C109" s="389" t="s">
        <v>294</v>
      </c>
      <c r="D109" s="390"/>
      <c r="E109" s="75" t="s">
        <v>297</v>
      </c>
      <c r="Q109" s="78"/>
      <c r="R109" s="78"/>
      <c r="S109" s="78"/>
    </row>
    <row r="110" spans="1:48" ht="18" x14ac:dyDescent="0.4">
      <c r="B110" s="75" t="s">
        <v>328</v>
      </c>
      <c r="C110" s="389" t="s">
        <v>329</v>
      </c>
      <c r="D110" s="390"/>
      <c r="E110" s="75" t="s">
        <v>298</v>
      </c>
      <c r="Q110" s="78"/>
      <c r="R110" s="78"/>
      <c r="S110" s="78"/>
    </row>
    <row r="111" spans="1:48" ht="18" x14ac:dyDescent="0.4">
      <c r="B111" s="75" t="s">
        <v>122</v>
      </c>
      <c r="C111" s="389" t="s">
        <v>330</v>
      </c>
      <c r="D111" s="390"/>
      <c r="E111" s="75" t="s">
        <v>332</v>
      </c>
      <c r="Q111" s="78"/>
      <c r="R111" s="78"/>
      <c r="S111" s="78"/>
    </row>
    <row r="112" spans="1:48" ht="18" x14ac:dyDescent="0.4">
      <c r="B112" s="76"/>
      <c r="C112" s="389" t="s">
        <v>331</v>
      </c>
      <c r="D112" s="390"/>
      <c r="E112" s="75" t="s">
        <v>133</v>
      </c>
    </row>
    <row r="114" spans="5:5" ht="34" customHeight="1" x14ac:dyDescent="0.3"/>
    <row r="115" spans="5:5" ht="34" customHeight="1" x14ac:dyDescent="0.3"/>
    <row r="120" spans="5:5" ht="18" x14ac:dyDescent="0.4">
      <c r="E120" s="80"/>
    </row>
    <row r="121" spans="5:5" ht="18" x14ac:dyDescent="0.4">
      <c r="E121" s="80"/>
    </row>
    <row r="122" spans="5:5" ht="18" x14ac:dyDescent="0.4">
      <c r="E122" s="80"/>
    </row>
    <row r="123" spans="5:5" ht="18" x14ac:dyDescent="0.4">
      <c r="E123" s="80"/>
    </row>
    <row r="124" spans="5:5" ht="18" x14ac:dyDescent="0.4">
      <c r="E124" s="80"/>
    </row>
    <row r="125" spans="5:5" ht="18" x14ac:dyDescent="0.4">
      <c r="E125" s="80"/>
    </row>
    <row r="126" spans="5:5" x14ac:dyDescent="0.3">
      <c r="E126" s="78"/>
    </row>
    <row r="127" spans="5:5" x14ac:dyDescent="0.3">
      <c r="E127" s="78"/>
    </row>
    <row r="128" spans="5:5" x14ac:dyDescent="0.3">
      <c r="E128" s="78"/>
    </row>
  </sheetData>
  <mergeCells count="157">
    <mergeCell ref="Q90:S90"/>
    <mergeCell ref="Q91:S91"/>
    <mergeCell ref="L88:M88"/>
    <mergeCell ref="L89:M89"/>
    <mergeCell ref="L90:M90"/>
    <mergeCell ref="L91:M91"/>
    <mergeCell ref="N91:P91"/>
    <mergeCell ref="N86:P86"/>
    <mergeCell ref="Q86:S86"/>
    <mergeCell ref="Q88:S88"/>
    <mergeCell ref="A103:B103"/>
    <mergeCell ref="C83:D83"/>
    <mergeCell ref="A1:C1"/>
    <mergeCell ref="A2:C2"/>
    <mergeCell ref="G88:I88"/>
    <mergeCell ref="G86:I86"/>
    <mergeCell ref="G87:I87"/>
    <mergeCell ref="D1:I1"/>
    <mergeCell ref="D2:I2"/>
    <mergeCell ref="C103:D103"/>
    <mergeCell ref="A92:B92"/>
    <mergeCell ref="C92:D92"/>
    <mergeCell ref="C81:D81"/>
    <mergeCell ref="B76:E76"/>
    <mergeCell ref="C77:D77"/>
    <mergeCell ref="C78:D78"/>
    <mergeCell ref="C79:D79"/>
    <mergeCell ref="C80:D80"/>
    <mergeCell ref="C82:D82"/>
    <mergeCell ref="C84:D84"/>
    <mergeCell ref="E5:H5"/>
    <mergeCell ref="I5:I7"/>
    <mergeCell ref="A3:K3"/>
    <mergeCell ref="A5:A7"/>
    <mergeCell ref="B5:B7"/>
    <mergeCell ref="C5:C7"/>
    <mergeCell ref="D5:D7"/>
    <mergeCell ref="E6:F6"/>
    <mergeCell ref="G96:I96"/>
    <mergeCell ref="G97:I97"/>
    <mergeCell ref="G100:I100"/>
    <mergeCell ref="G6:H6"/>
    <mergeCell ref="G89:I89"/>
    <mergeCell ref="G90:I90"/>
    <mergeCell ref="G93:I93"/>
    <mergeCell ref="G94:I94"/>
    <mergeCell ref="C100:D100"/>
    <mergeCell ref="C93:D93"/>
    <mergeCell ref="C94:D94"/>
    <mergeCell ref="C95:D95"/>
    <mergeCell ref="C96:D96"/>
    <mergeCell ref="C97:D97"/>
    <mergeCell ref="C98:D98"/>
    <mergeCell ref="C99:D99"/>
    <mergeCell ref="G92:P92"/>
    <mergeCell ref="G99:P99"/>
    <mergeCell ref="L100:M100"/>
    <mergeCell ref="L93:M93"/>
    <mergeCell ref="AF5:AG5"/>
    <mergeCell ref="AH5:AL5"/>
    <mergeCell ref="AM5:AM7"/>
    <mergeCell ref="AN5:AN7"/>
    <mergeCell ref="AK6:AK7"/>
    <mergeCell ref="AL6:AL7"/>
    <mergeCell ref="W5:Z5"/>
    <mergeCell ref="AA5:AA7"/>
    <mergeCell ref="W6:X6"/>
    <mergeCell ref="Y6:Z6"/>
    <mergeCell ref="AD5:AE5"/>
    <mergeCell ref="AD6:AD7"/>
    <mergeCell ref="AF6:AF7"/>
    <mergeCell ref="AG6:AG7"/>
    <mergeCell ref="AH6:AH7"/>
    <mergeCell ref="AI6:AI7"/>
    <mergeCell ref="AJ6:AJ7"/>
    <mergeCell ref="AB5:AC5"/>
    <mergeCell ref="AB6:AB7"/>
    <mergeCell ref="AC6:AC7"/>
    <mergeCell ref="N98:P98"/>
    <mergeCell ref="N95:P95"/>
    <mergeCell ref="N96:P96"/>
    <mergeCell ref="N97:P97"/>
    <mergeCell ref="C109:D109"/>
    <mergeCell ref="C110:D110"/>
    <mergeCell ref="N103:P103"/>
    <mergeCell ref="AE6:AE7"/>
    <mergeCell ref="L5:M5"/>
    <mergeCell ref="L6:L7"/>
    <mergeCell ref="M6:M7"/>
    <mergeCell ref="P5:T5"/>
    <mergeCell ref="N5:O5"/>
    <mergeCell ref="S6:S7"/>
    <mergeCell ref="Q97:S97"/>
    <mergeCell ref="Q98:S98"/>
    <mergeCell ref="N100:P100"/>
    <mergeCell ref="Q100:S100"/>
    <mergeCell ref="Q101:S101"/>
    <mergeCell ref="N101:P101"/>
    <mergeCell ref="M77:S77"/>
    <mergeCell ref="L94:M94"/>
    <mergeCell ref="L95:M95"/>
    <mergeCell ref="L96:M96"/>
    <mergeCell ref="C111:D111"/>
    <mergeCell ref="C112:D112"/>
    <mergeCell ref="L103:M103"/>
    <mergeCell ref="L104:M104"/>
    <mergeCell ref="L101:M101"/>
    <mergeCell ref="L102:M102"/>
    <mergeCell ref="G101:I101"/>
    <mergeCell ref="G102:I102"/>
    <mergeCell ref="G103:I103"/>
    <mergeCell ref="Q104:S104"/>
    <mergeCell ref="N90:P90"/>
    <mergeCell ref="N94:P94"/>
    <mergeCell ref="C107:D107"/>
    <mergeCell ref="C108:D108"/>
    <mergeCell ref="Q93:S93"/>
    <mergeCell ref="Q94:S94"/>
    <mergeCell ref="Q95:S95"/>
    <mergeCell ref="Q96:S96"/>
    <mergeCell ref="Q103:S103"/>
    <mergeCell ref="N104:P104"/>
    <mergeCell ref="C101:D101"/>
    <mergeCell ref="C104:D104"/>
    <mergeCell ref="C105:D105"/>
    <mergeCell ref="C106:D106"/>
    <mergeCell ref="G104:I104"/>
    <mergeCell ref="L97:M97"/>
    <mergeCell ref="L98:M98"/>
    <mergeCell ref="G91:I91"/>
    <mergeCell ref="N102:P102"/>
    <mergeCell ref="Q102:S102"/>
    <mergeCell ref="G98:I98"/>
    <mergeCell ref="G95:I95"/>
    <mergeCell ref="N93:P93"/>
    <mergeCell ref="V5:V7"/>
    <mergeCell ref="N88:P88"/>
    <mergeCell ref="N89:P89"/>
    <mergeCell ref="J5:K5"/>
    <mergeCell ref="J6:J7"/>
    <mergeCell ref="K6:K7"/>
    <mergeCell ref="L86:M86"/>
    <mergeCell ref="L87:M87"/>
    <mergeCell ref="G85:P85"/>
    <mergeCell ref="T6:T7"/>
    <mergeCell ref="Q87:S87"/>
    <mergeCell ref="N6:N7"/>
    <mergeCell ref="P6:P7"/>
    <mergeCell ref="M83:S83"/>
    <mergeCell ref="L76:U76"/>
    <mergeCell ref="U5:U7"/>
    <mergeCell ref="O6:O7"/>
    <mergeCell ref="N87:P87"/>
    <mergeCell ref="Q6:Q7"/>
    <mergeCell ref="R6:R7"/>
    <mergeCell ref="N78:Q78"/>
    <mergeCell ref="Q89:S89"/>
  </mergeCells>
  <printOptions horizontalCentered="1"/>
  <pageMargins left="0" right="0" top="0.5" bottom="0.25" header="0.3" footer="0.3"/>
  <pageSetup paperSize="9" scale="46" orientation="landscape" r:id="rId1"/>
  <rowBreaks count="3" manualBreakCount="3">
    <brk id="27" max="46" man="1"/>
    <brk id="45" max="16383" man="1"/>
    <brk id="83" max="16383" man="1"/>
  </rowBreaks>
  <colBreaks count="1" manualBreakCount="1">
    <brk id="2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2025-12-09T02:26:00Z</cp:lastPrinted>
  <dcterms:created xsi:type="dcterms:W3CDTF">2019-10-28T22:32:42Z</dcterms:created>
  <dcterms:modified xsi:type="dcterms:W3CDTF">2025-12-13T13:24:24Z</dcterms:modified>
</cp:coreProperties>
</file>