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  <fileRecoveryPr repairLoad="1"/>
</workbook>
</file>

<file path=xl/calcChain.xml><?xml version="1.0" encoding="utf-8"?>
<calcChain xmlns="http://schemas.openxmlformats.org/spreadsheetml/2006/main">
  <c r="I20" i="8" l="1"/>
  <c r="I19" i="8"/>
  <c r="I18" i="8"/>
  <c r="I17" i="8"/>
  <c r="I16" i="8"/>
  <c r="I15" i="8"/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U15" i="8"/>
  <c r="V15" i="8" s="1"/>
  <c r="U16" i="8"/>
  <c r="V16" i="8" s="1"/>
  <c r="U17" i="8"/>
  <c r="V17" i="8" s="1"/>
  <c r="U18" i="8"/>
  <c r="V18" i="8" s="1"/>
  <c r="U19" i="8"/>
  <c r="V19" i="8" s="1"/>
  <c r="U20" i="8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<sst xmlns="http://schemas.openxmlformats.org/spreadsheetml/2006/main" count="588" uniqueCount="415">
  <si>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</si>
  <si>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</si>
  <si>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</si>
  <si>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</si>
  <si>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</si>
  <si>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</si>
  <si>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</si>
  <si>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</si>
  <si>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</si>
  <si>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</si>
  <si>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</si>
  <si>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</si>
  <si>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</si>
  <si>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</si>
  <si>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</si>
  <si>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</si>
  <si>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</si>
  <si>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</si>
  <si>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</si>
  <si>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</si>
  <si>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</si>
  <si>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</si>
  <si>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</si>
  <si>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</si>
  <si>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</si>
  <si>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</si>
  <si>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</si>
  <si>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</si>
  <si>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</si>
  <si>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</si>
  <si>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</si>
  <si>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</si>
  <si>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</si>
  <si>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</si>
  <si>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</si>
  <si>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</si>
  <si>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</si>
  <si>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</si>
  <si>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</si>
  <si>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</si>
  <si>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</si>
  <si>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</si>
  <si>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</si>
  <si>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</si>
  <si>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</si>
  <si>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</si>
  <si>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</si>
  <si>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</si>
  <si>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</si>
  <si>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</si>
  <si>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</si>
  <si>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</si>
  <si>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</si>
  <si>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</si>
  <si>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</si>
  <si>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</si>
  <si>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</si>
  <si>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</si>
  <si>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</si>
  <si>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</si>
  <si>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</si>
  <si>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</si>
  <si>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</si>
  <si>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</si>
  <si>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</si>
  <si>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</si>
  <si>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</si>
  <si>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</si>
  <si>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</si>
  <si>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</si>
  <si>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</si>
  <si>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</si>
  <si>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</si>
  <si>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</si>
  <si>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</si>
  <si>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</si>
  <si>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</si>
  <si>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</si>
  <si>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</si>
  <si>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</si>
  <si>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</si>
  <si>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</si>
  <si>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</si>
  <si>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</si>
  <si>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</si>
  <si>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</si>
  <si>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</si>
  <si>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</si>
  <si>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</si>
  <si>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</si>
  <si>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</si>
  <si>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</si>
  <si>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</si>
  <si>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</si>
  <si>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</si>
  <si>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</si>
  <si>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</si>
  <si>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</si>
  <si>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</si>
  <si>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</si>
  <si>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</si>
  <si>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</si>
  <si>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</si>
  <si>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</si>
  <si>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</si>
  <si>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</si>
  <si>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</si>
  <si>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</si>
  <si>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</si>
  <si>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</si>
  <si>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</si>
  <si>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</si>
  <si>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</si>
  <si>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</si>
  <si>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</si>
  <si>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</si>
  <si>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</si>
  <si>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</si>
  <si>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</si>
  <si>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</si>
  <si>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</si>
  <si>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</si>
  <si>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</si>
  <si>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</si>
  <si>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</si>
  <si>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</si>
  <si>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</si>
  <si>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</si>
  <si>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</si>
  <si>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</si>
  <si>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</si>
  <si>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</si>
  <si>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</si>
  <si>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</si>
  <si>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</si>
  <si>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</si>
  <si>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</si>
  <si>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</si>
  <si>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</si>
  <si>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</si>
  <si>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</si>
  <si>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</si>
  <si>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</si>
  <si>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</si>
  <si>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</si>
  <si>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</si>
  <si>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</si>
  <si>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</si>
  <si>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</si>
  <si>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</si>
  <si>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</si>
  <si>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</si>
  <si>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</si>
  <si>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</si>
  <si>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</si>
  <si>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</si>
  <si>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</si>
  <si>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</si>
  <si>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</si>
  <si>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</si>
  <si>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</si>
  <si>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</si>
  <si>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</si>
  <si>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</si>
  <si>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</si>
  <si>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</si>
  <si>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</si>
  <si>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</si>
  <si>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</si>
  <si>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</si>
  <si>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</si>
  <si>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</si>
  <si>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</si>
  <si>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</si>
  <si>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</si>
  <si>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</si>
  <si>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</si>
  <si>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</si>
  <si>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</si>
  <si>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</si>
  <si>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</si>
  <si>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</si>
  <si>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</si>
  <si>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</si>
  <si>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</si>
  <si>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</si>
  <si>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</si>
  <si>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</si>
  <si>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</si>
  <si>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</si>
  <si>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</si>
  <si>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</si>
  <si>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</si>
  <si>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</si>
  <si>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</si>
  <si>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</si>
  <si>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</si>
  <si>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</si>
  <si>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</si>
  <si>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</si>
  <si>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</si>
  <si>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</si>
  <si>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</si>
  <si>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</si>
  <si>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</si>
  <si>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</si>
  <si>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</si>
  <si>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</si>
  <si>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</si>
  <si>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</si>
  <si>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</si>
  <si>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</si>
  <si>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</si>
  <si>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</si>
  <si>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</si>
  <si>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</si>
  <si>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</si>
  <si>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</si>
  <si>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</si>
  <si>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</si>
  <si>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</si>
  <si>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</si>
  <si>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</si>
  <si>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</si>
  <si>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</si>
  <si>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</si>
  <si>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</si>
  <si>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</si>
  <si>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</si>
  <si>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</si>
  <si>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</si>
  <si>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</si>
  <si>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</si>
  <si>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</si>
  <si>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</si>
  <si>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</si>
  <si>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</si>
  <si>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</si>
  <si>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</si>
  <si>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</si>
  <si>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</si>
  <si>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</si>
  <si>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</si>
  <si>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</si>
  <si>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</si>
  <si>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</si>
  <si>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</si>
  <si>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</si>
  <si>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</si>
  <si>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</si>
  <si>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</si>
  <si>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</si>
  <si>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</si>
  <si>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</si>
  <si>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</si>
  <si>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</si>
  <si>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</si>
  <si>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</si>
  <si>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</si>
  <si>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</si>
  <si>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</si>
  <si>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</si>
  <si>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</si>
  <si>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</si>
  <si>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</si>
  <si>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</si>
  <si>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</si>
  <si>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</si>
  <si>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</si>
  <si>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</si>
  <si>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</si>
  <si>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</si>
  <si>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</si>
  <si>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</si>
  <si>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</si>
  <si>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</si>
  <si>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</si>
  <si>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</si>
  <si>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</si>
  <si>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</si>
  <si>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</si>
  <si>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</si>
  <si>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</si>
  <si>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</si>
  <si>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</si>
  <si>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</si>
  <si>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</si>
  <si>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</si>
  <si>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</si>
  <si>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</si>
  <si>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</si>
  <si>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</si>
  <si>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</si>
  <si>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</si>
  <si>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</si>
  <si>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</si>
  <si>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</si>
  <si>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</si>
  <si>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</si>
  <si>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</si>
  <si>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</si>
  <si>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</si>
  <si>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</si>
  <si>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</si>
  <si>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</si>
  <si>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</si>
  <si>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</si>
  <si>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</si>
  <si>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12A1(3)</t>
  </si>
  <si>
    <t>10A1(3)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</si>
  <si>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</si>
  <si>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</si>
  <si>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</si>
  <si>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</si>
  <si>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</si>
  <si>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</si>
  <si>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</si>
  <si>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</si>
  <si>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</si>
  <si>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</si>
  <si>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</si>
  <si>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</si>
  <si>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</si>
  <si>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</si>
  <si>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</si>
  <si>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</si>
  <si>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</si>
  <si>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</si>
  <si>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</si>
  <si>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</si>
  <si>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</si>
  <si>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</si>
  <si>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</si>
  <si>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</si>
  <si>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</si>
  <si>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</si>
  <si>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</si>
  <si>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</si>
  <si>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</si>
  <si>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</si>
  <si>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</si>
  <si>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</si>
  <si>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</si>
  <si>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</si>
  <si>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</si>
  <si>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</si>
  <si>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</si>
  <si>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 xml:space="preserve"> 10C3 (3)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</si>
  <si>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</si>
  <si>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</si>
  <si>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</si>
  <si>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</si>
  <si>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</si>
  <si>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</si>
  <si>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</si>
  <si>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</si>
  <si>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</si>
  <si>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</si>
  <si>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</si>
  <si>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</si>
  <si>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</si>
  <si>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</si>
  <si>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</si>
  <si>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</si>
  <si>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</si>
  <si>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</si>
  <si>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</si>
  <si>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</si>
  <si>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</si>
  <si>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</si>
  <si>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</si>
  <si>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</si>
  <si>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</si>
  <si>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</si>
  <si>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 xml:space="preserve">11A1 (3) 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</si>
  <si>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</si>
  <si>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</si>
  <si>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</si>
  <si>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</si>
  <si>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</si>
  <si>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</si>
  <si>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</si>
  <si>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</si>
  <si>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</si>
  <si>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</si>
  <si>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</si>
  <si>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</si>
  <si>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</si>
  <si>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</si>
  <si>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</si>
  <si>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</si>
  <si>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</si>
  <si>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</si>
  <si>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</si>
  <si>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</si>
  <si>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</si>
  <si>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</si>
  <si>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t>12B3 (3), 12B1 (3)</t>
  </si>
  <si>
    <t>10C1 (3)</t>
  </si>
  <si>
    <t>8 K12</t>
  </si>
  <si>
    <t>BẢNG PHÂN CÔNG CHUYÊN MÔN NĂM HỌC 2025- 2026- Áp dụng 15.12.2025 (1 tuần)- Tuần 15</t>
  </si>
  <si>
    <t>Đi học TCCT</t>
  </si>
  <si>
    <r>
      <t xml:space="preserve">Toán: 11A4(3), 12B2(3), 12C1(3), </t>
    </r>
    <r>
      <rPr>
        <b/>
        <sz val="12"/>
        <color rgb="FFFF0000"/>
        <rFont val="Times New Roman"/>
        <family val="1"/>
      </rPr>
      <t>11C3(3), 10C1(3)</t>
    </r>
    <r>
      <rPr>
        <sz val="12"/>
        <color theme="1"/>
        <rFont val="Times New Roman"/>
        <family val="1"/>
      </rPr>
      <t xml:space="preserve">
CĐ Toán: 11A4(1), 12B2(1). </t>
    </r>
  </si>
  <si>
    <r>
      <t xml:space="preserve">Toán: 12A2(3), 12B3(3), 11C1(3), 10C3(3), </t>
    </r>
    <r>
      <rPr>
        <b/>
        <sz val="12"/>
        <color rgb="FFFF0000"/>
        <rFont val="Times New Roman"/>
        <family val="1"/>
      </rPr>
      <t>10A2(3)</t>
    </r>
    <r>
      <rPr>
        <sz val="12"/>
        <color theme="1"/>
        <rFont val="Times New Roman"/>
        <family val="1"/>
      </rPr>
      <t xml:space="preserve">
CĐ Toán: 12A2 (1), 12B3(1).</t>
    </r>
  </si>
  <si>
    <r>
      <t>Toán: 11A3(3), 12A1(3),12C2(3), 10C2(3),</t>
    </r>
    <r>
      <rPr>
        <b/>
        <sz val="12"/>
        <color rgb="FFFF0000"/>
        <rFont val="Times New Roman"/>
        <family val="1"/>
      </rPr>
      <t>10A1(3)</t>
    </r>
    <r>
      <rPr>
        <sz val="12"/>
        <color theme="1"/>
        <rFont val="Times New Roman"/>
        <family val="1"/>
      </rPr>
      <t xml:space="preserve">
CĐ Toán: 11A3(1), 12A1 (1)</t>
    </r>
  </si>
  <si>
    <r>
      <t xml:space="preserve">Toán: 11A2(3), 12B1(3), 12C3(3), </t>
    </r>
    <r>
      <rPr>
        <b/>
        <sz val="12"/>
        <color rgb="FFFF0000"/>
        <rFont val="Times New Roman"/>
        <family val="1"/>
      </rPr>
      <t>10B1(3)</t>
    </r>
    <r>
      <rPr>
        <sz val="12"/>
        <color theme="1"/>
        <rFont val="Times New Roman"/>
        <family val="1"/>
      </rPr>
      <t xml:space="preserve">
CĐ Toán: 11A2(1), 12B1(1), </t>
    </r>
    <r>
      <rPr>
        <b/>
        <sz val="12"/>
        <color rgb="FFFF0000"/>
        <rFont val="Times New Roman"/>
        <family val="1"/>
      </rPr>
      <t>10B1(1)</t>
    </r>
  </si>
  <si>
    <r>
      <t xml:space="preserve">Toán: 10B2(3), 11A1 (3), 11C2(3); </t>
    </r>
    <r>
      <rPr>
        <b/>
        <sz val="12"/>
        <color rgb="FFFF0000"/>
        <rFont val="Times New Roman"/>
        <family val="1"/>
      </rPr>
      <t>11A5(3)</t>
    </r>
    <r>
      <rPr>
        <sz val="12"/>
        <color theme="1"/>
        <rFont val="Times New Roman"/>
        <family val="1"/>
      </rPr>
      <t xml:space="preserve">
CĐ Toán: 10B2(1), 11A1 (1); </t>
    </r>
    <r>
      <rPr>
        <b/>
        <sz val="12"/>
        <color rgb="FFFF0000"/>
        <rFont val="Times New Roman"/>
        <family val="1"/>
      </rPr>
      <t>11A5(1), 10A1(1),10A2(1)</t>
    </r>
  </si>
  <si>
    <t>Lý: 10A2(2),  11A4(2), 11C1(2), 12A2(2); 10C2(2)
CĐ Lý: 10A2(1), 11A4(1), 12A2(1)</t>
  </si>
  <si>
    <t>TTCM (0); CN 10C2 (4)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</si>
  <si>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</si>
  <si>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</si>
  <si>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</si>
  <si>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</si>
  <si>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 xml:space="preserve">12C3 (3); 12C1(3), </t>
  </si>
  <si>
    <t xml:space="preserve">12C2 (3); 11A4(3)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</si>
</sst>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</font>
    <font>
      <sz val="12"/>
      <color rgb="FFFF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vertical="center" wrapText="1"/>
    </xf>
    <xf numFmtId="0" fontId="61" fillId="0" borderId="12" xfId="0" applyFont="1" applyBorder="1" applyAlignment="1">
      <alignment vertical="center" wrapText="1"/>
    </xf>
    <xf numFmtId="0" fontId="61" fillId="0" borderId="11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vertical="center" wrapText="1"/>
    </xf>
    <xf numFmtId="0" fontId="61" fillId="0" borderId="15" xfId="0" applyFont="1" applyBorder="1" applyAlignment="1">
      <alignment horizontal="center" vertical="center" wrapText="1"/>
    </xf>
    <xf numFmtId="0" fontId="62" fillId="0" borderId="14" xfId="0" applyFont="1" applyBorder="1" applyAlignment="1">
      <alignment vertical="top" wrapText="1"/>
    </xf>
    <xf numFmtId="0" fontId="61" fillId="0" borderId="11" xfId="0" applyFont="1" applyBorder="1" applyAlignment="1">
      <alignment horizontal="center" vertical="center" wrapText="1"/>
    </xf>
    <xf numFmtId="0" fontId="61" fillId="0" borderId="16" xfId="0" applyFont="1" applyBorder="1" applyAlignment="1">
      <alignment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58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12" activePane="bottomRight" state="frozen"/>
      <selection pane="topRight" activeCell="E1" sqref="E1"/>
      <selection pane="bottomLeft" activeCell="A10" sqref="A10"/>
      <selection pane="bottomRight" activeCell="K69" sqref="K69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22" t="s">
        <v>349</v>
      </c>
      <c r="B1" s="422"/>
      <c r="C1" s="422"/>
      <c r="D1" s="424" t="s">
        <v>1</v>
      </c>
      <c r="E1" s="424"/>
      <c r="F1" s="424"/>
      <c r="G1" s="424"/>
      <c r="H1" s="424"/>
      <c r="I1" s="424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23" t="s">
        <v>7</v>
      </c>
      <c r="B2" s="423"/>
      <c r="C2" s="423"/>
      <c r="D2" s="424" t="s">
        <v>3</v>
      </c>
      <c r="E2" s="424"/>
      <c r="F2" s="424"/>
      <c r="G2" s="424"/>
      <c r="H2" s="424"/>
      <c r="I2" s="424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7" t="s">
        <v>400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4" t="s">
        <v>0</v>
      </c>
      <c r="B5" s="414" t="s">
        <v>4</v>
      </c>
      <c r="C5" s="414" t="s">
        <v>90</v>
      </c>
      <c r="D5" s="414" t="s">
        <v>86</v>
      </c>
      <c r="E5" s="409" t="s">
        <v>343</v>
      </c>
      <c r="F5" s="409"/>
      <c r="G5" s="409"/>
      <c r="H5" s="409"/>
      <c r="I5" s="410" t="s">
        <v>163</v>
      </c>
      <c r="J5" s="374" t="s">
        <v>240</v>
      </c>
      <c r="K5" s="375"/>
      <c r="L5" s="400" t="s">
        <v>342</v>
      </c>
      <c r="M5" s="400"/>
      <c r="N5" s="405" t="s">
        <v>157</v>
      </c>
      <c r="O5" s="406"/>
      <c r="P5" s="402" t="s">
        <v>161</v>
      </c>
      <c r="Q5" s="403"/>
      <c r="R5" s="403"/>
      <c r="S5" s="403"/>
      <c r="T5" s="404"/>
      <c r="U5" s="387" t="s">
        <v>164</v>
      </c>
      <c r="V5" s="372" t="s">
        <v>102</v>
      </c>
      <c r="W5" s="409" t="s">
        <v>165</v>
      </c>
      <c r="X5" s="409"/>
      <c r="Y5" s="409"/>
      <c r="Z5" s="409"/>
      <c r="AA5" s="410" t="s">
        <v>163</v>
      </c>
      <c r="AB5" s="374" t="s">
        <v>240</v>
      </c>
      <c r="AC5" s="375"/>
      <c r="AD5" s="413" t="s">
        <v>160</v>
      </c>
      <c r="AE5" s="413"/>
      <c r="AF5" s="405" t="s">
        <v>157</v>
      </c>
      <c r="AG5" s="406"/>
      <c r="AH5" s="407" t="s">
        <v>162</v>
      </c>
      <c r="AI5" s="407"/>
      <c r="AJ5" s="407"/>
      <c r="AK5" s="407"/>
      <c r="AL5" s="407"/>
      <c r="AM5" s="387" t="s">
        <v>164</v>
      </c>
      <c r="AN5" s="372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4"/>
      <c r="B6" s="414"/>
      <c r="C6" s="414"/>
      <c r="D6" s="414"/>
      <c r="E6" s="411" t="s">
        <v>156</v>
      </c>
      <c r="F6" s="411"/>
      <c r="G6" s="415" t="s">
        <v>205</v>
      </c>
      <c r="H6" s="415"/>
      <c r="I6" s="410"/>
      <c r="J6" s="376" t="s">
        <v>241</v>
      </c>
      <c r="K6" s="376" t="s">
        <v>148</v>
      </c>
      <c r="L6" s="401" t="s">
        <v>169</v>
      </c>
      <c r="M6" s="398" t="s">
        <v>148</v>
      </c>
      <c r="N6" s="383" t="s">
        <v>166</v>
      </c>
      <c r="O6" s="383" t="s">
        <v>148</v>
      </c>
      <c r="P6" s="381" t="s">
        <v>150</v>
      </c>
      <c r="Q6" s="381" t="s">
        <v>151</v>
      </c>
      <c r="R6" s="381" t="s">
        <v>152</v>
      </c>
      <c r="S6" s="381" t="s">
        <v>153</v>
      </c>
      <c r="T6" s="381" t="s">
        <v>154</v>
      </c>
      <c r="U6" s="387"/>
      <c r="V6" s="372"/>
      <c r="W6" s="411" t="s">
        <v>155</v>
      </c>
      <c r="X6" s="411"/>
      <c r="Y6" s="412" t="s">
        <v>205</v>
      </c>
      <c r="Z6" s="412"/>
      <c r="AA6" s="410"/>
      <c r="AB6" s="376" t="s">
        <v>241</v>
      </c>
      <c r="AC6" s="376" t="s">
        <v>148</v>
      </c>
      <c r="AD6" s="401" t="s">
        <v>169</v>
      </c>
      <c r="AE6" s="398" t="s">
        <v>148</v>
      </c>
      <c r="AF6" s="383" t="s">
        <v>166</v>
      </c>
      <c r="AG6" s="383" t="s">
        <v>148</v>
      </c>
      <c r="AH6" s="381" t="s">
        <v>150</v>
      </c>
      <c r="AI6" s="381" t="s">
        <v>151</v>
      </c>
      <c r="AJ6" s="381" t="s">
        <v>152</v>
      </c>
      <c r="AK6" s="381" t="s">
        <v>153</v>
      </c>
      <c r="AL6" s="408" t="s">
        <v>154</v>
      </c>
      <c r="AM6" s="387"/>
      <c r="AN6" s="372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4"/>
      <c r="B7" s="414"/>
      <c r="C7" s="414"/>
      <c r="D7" s="414"/>
      <c r="E7" s="118" t="s">
        <v>242</v>
      </c>
      <c r="F7" s="118" t="s">
        <v>5</v>
      </c>
      <c r="G7" s="118" t="s">
        <v>106</v>
      </c>
      <c r="H7" s="118" t="s">
        <v>2</v>
      </c>
      <c r="I7" s="410"/>
      <c r="J7" s="377"/>
      <c r="K7" s="377"/>
      <c r="L7" s="401"/>
      <c r="M7" s="399"/>
      <c r="N7" s="384"/>
      <c r="O7" s="384"/>
      <c r="P7" s="381"/>
      <c r="Q7" s="381"/>
      <c r="R7" s="381"/>
      <c r="S7" s="381"/>
      <c r="T7" s="381"/>
      <c r="U7" s="387"/>
      <c r="V7" s="372"/>
      <c r="W7" s="118" t="s">
        <v>167</v>
      </c>
      <c r="X7" s="118" t="s">
        <v>5</v>
      </c>
      <c r="Y7" s="118" t="s">
        <v>106</v>
      </c>
      <c r="Z7" s="118" t="s">
        <v>2</v>
      </c>
      <c r="AA7" s="410"/>
      <c r="AB7" s="377"/>
      <c r="AC7" s="377"/>
      <c r="AD7" s="401"/>
      <c r="AE7" s="399"/>
      <c r="AF7" s="384"/>
      <c r="AG7" s="384"/>
      <c r="AH7" s="381"/>
      <c r="AI7" s="381"/>
      <c r="AJ7" s="381"/>
      <c r="AK7" s="381"/>
      <c r="AL7" s="408"/>
      <c r="AM7" s="387"/>
      <c r="AN7" s="372"/>
      <c r="AO7" s="193"/>
      <c r="AP7" s="193"/>
      <c r="AQ7" s="193" t="s">
        <v>250</v>
      </c>
      <c r="AR7" s="193"/>
      <c r="AS7" s="193">
        <f>SUM(AS10:AS67)</f>
        <v>-2794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379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3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4">I11+K11+M11+O11+P11+Q11+R11+S11+T11</f>
        <v>20</v>
      </c>
      <c r="V11" s="162">
        <f t="shared" ref="V11:V66" si="5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6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7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8">AP11</f>
        <v>20</v>
      </c>
      <c r="AS11" s="196">
        <f t="shared" si="2"/>
        <v>54</v>
      </c>
      <c r="AT11" s="196">
        <f>(((AA11+AC11)*17)-(17*17))+(AE11*17)+AG11+AH11+AI11+AJ11+AK11+AL11</f>
        <v>51</v>
      </c>
      <c r="AU11" s="196">
        <f t="shared" ref="AU11:AU70" si="9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3"/>
        <v>13</v>
      </c>
      <c r="J12" s="207" t="s">
        <v>397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4"/>
        <v>19</v>
      </c>
      <c r="V12" s="162">
        <f t="shared" si="5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6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7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8"/>
        <v>19</v>
      </c>
      <c r="AS12" s="196">
        <f t="shared" si="2"/>
        <v>36</v>
      </c>
      <c r="AT12" s="196">
        <f>(((AA12+AC12)*17)-(17*17))+(AE12*17)+AG12+AH12+AI12+AJ12+AK12+AL12</f>
        <v>34</v>
      </c>
      <c r="AU12" s="196">
        <f t="shared" si="9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3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4"/>
        <v>0</v>
      </c>
      <c r="V13" s="162">
        <f t="shared" si="5"/>
        <v>0</v>
      </c>
      <c r="W13" s="234"/>
      <c r="X13" s="235"/>
      <c r="Y13" s="217"/>
      <c r="Z13" s="235"/>
      <c r="AA13" s="219">
        <f t="shared" si="6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7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8"/>
        <v>0</v>
      </c>
      <c r="AS13" s="196">
        <f t="shared" si="2"/>
        <v>-306</v>
      </c>
      <c r="AT13" s="196">
        <f>(((AA13+AC13)*17)-(17*17))+(AE13*17)+AG13+AH13+AI13+AJ13+AK13+AL13</f>
        <v>-289</v>
      </c>
      <c r="AU13" s="196">
        <f t="shared" si="9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3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4"/>
        <v>0</v>
      </c>
      <c r="V14" s="162">
        <f t="shared" si="5"/>
        <v>0</v>
      </c>
      <c r="W14" s="234"/>
      <c r="X14" s="235"/>
      <c r="Y14" s="217"/>
      <c r="Z14" s="235"/>
      <c r="AA14" s="219">
        <f t="shared" si="6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7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8"/>
        <v>0</v>
      </c>
      <c r="AS14" s="196">
        <f t="shared" si="2"/>
        <v>-306</v>
      </c>
      <c r="AT14" s="196">
        <f>(((AA14+AC14)*17)-(17*17))+(AE14*17)+AG14+AH14+AI14+AJ14+AK14+AL14</f>
        <v>-289</v>
      </c>
      <c r="AU14" s="196">
        <f t="shared" si="9"/>
        <v>-595</v>
      </c>
      <c r="AV14" s="198"/>
    </row>
    <row r="15" spans="1:48" s="344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429" t="s">
        <v>401</v>
      </c>
      <c r="F15" s="332"/>
      <c r="G15" s="331" t="s">
        <v>311</v>
      </c>
      <c r="H15" s="332"/>
      <c r="I15" s="1">
        <f t="shared" si="3"/>
        <v>0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4"/>
        <v>0</v>
      </c>
      <c r="V15" s="162">
        <f t="shared" si="5"/>
        <v>0</v>
      </c>
      <c r="W15" s="337" t="s">
        <v>310</v>
      </c>
      <c r="X15" s="242">
        <v>24</v>
      </c>
      <c r="Y15" s="243" t="s">
        <v>311</v>
      </c>
      <c r="Z15" s="242">
        <v>1</v>
      </c>
      <c r="AA15" s="219">
        <f t="shared" si="6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7"/>
        <v>25</v>
      </c>
      <c r="AN15" s="342" t="s">
        <v>206</v>
      </c>
      <c r="AO15" s="343"/>
      <c r="AP15" s="196">
        <f t="shared" si="0"/>
        <v>0</v>
      </c>
      <c r="AQ15" s="197">
        <f t="shared" si="1"/>
        <v>0</v>
      </c>
      <c r="AR15" s="196">
        <f t="shared" si="8"/>
        <v>0</v>
      </c>
      <c r="AS15" s="196">
        <f t="shared" si="2"/>
        <v>-306</v>
      </c>
      <c r="AT15" s="196">
        <f t="shared" ref="AT15:AT21" si="10">(((AA15+AC15)*17)-(17*17))+(AE15*17)+AG15+AH15+AI15+AJ15+AK15+AL15</f>
        <v>136</v>
      </c>
      <c r="AU15" s="196">
        <f t="shared" si="9"/>
        <v>-170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402</v>
      </c>
      <c r="F16" s="332">
        <v>17</v>
      </c>
      <c r="G16" s="331" t="s">
        <v>207</v>
      </c>
      <c r="H16" s="332">
        <v>4</v>
      </c>
      <c r="I16" s="1">
        <f t="shared" si="3"/>
        <v>21</v>
      </c>
      <c r="J16" s="187"/>
      <c r="K16" s="155"/>
      <c r="L16" s="345" t="s">
        <v>322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4"/>
        <v>25</v>
      </c>
      <c r="V16" s="162">
        <f t="shared" si="5"/>
        <v>21</v>
      </c>
      <c r="W16" s="337" t="s">
        <v>312</v>
      </c>
      <c r="X16" s="242">
        <v>11</v>
      </c>
      <c r="Y16" s="243" t="s">
        <v>207</v>
      </c>
      <c r="Z16" s="242">
        <v>4</v>
      </c>
      <c r="AA16" s="219">
        <f t="shared" si="6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7"/>
        <v>19</v>
      </c>
      <c r="AN16" s="342"/>
      <c r="AO16" s="343"/>
      <c r="AP16" s="196">
        <f t="shared" si="0"/>
        <v>21</v>
      </c>
      <c r="AQ16" s="197">
        <f t="shared" si="1"/>
        <v>25</v>
      </c>
      <c r="AR16" s="196">
        <f t="shared" si="8"/>
        <v>21</v>
      </c>
      <c r="AS16" s="196">
        <f t="shared" si="2"/>
        <v>112</v>
      </c>
      <c r="AT16" s="196">
        <f t="shared" si="10"/>
        <v>34</v>
      </c>
      <c r="AU16" s="196">
        <f t="shared" si="9"/>
        <v>146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403</v>
      </c>
      <c r="F17" s="332">
        <v>17</v>
      </c>
      <c r="G17" s="331" t="s">
        <v>391</v>
      </c>
      <c r="H17" s="332">
        <v>4</v>
      </c>
      <c r="I17" s="1">
        <f t="shared" si="3"/>
        <v>21</v>
      </c>
      <c r="J17" s="187"/>
      <c r="K17" s="155"/>
      <c r="L17" s="345" t="s">
        <v>323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4"/>
        <v>25</v>
      </c>
      <c r="V17" s="162">
        <f t="shared" si="5"/>
        <v>21</v>
      </c>
      <c r="W17" s="337" t="s">
        <v>313</v>
      </c>
      <c r="X17" s="242">
        <v>8</v>
      </c>
      <c r="Y17" s="243" t="s">
        <v>314</v>
      </c>
      <c r="Z17" s="242">
        <v>10</v>
      </c>
      <c r="AA17" s="219">
        <f t="shared" si="6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7"/>
        <v>22</v>
      </c>
      <c r="AN17" s="342"/>
      <c r="AO17" s="343"/>
      <c r="AP17" s="196">
        <f t="shared" si="0"/>
        <v>21</v>
      </c>
      <c r="AQ17" s="197">
        <f t="shared" si="1"/>
        <v>25</v>
      </c>
      <c r="AR17" s="196">
        <f t="shared" si="8"/>
        <v>21</v>
      </c>
      <c r="AS17" s="196">
        <f t="shared" si="2"/>
        <v>112</v>
      </c>
      <c r="AT17" s="196">
        <f t="shared" si="10"/>
        <v>85</v>
      </c>
      <c r="AU17" s="196">
        <f t="shared" si="9"/>
        <v>197</v>
      </c>
      <c r="AV17" s="343"/>
    </row>
    <row r="18" spans="1:48" s="344" customFormat="1" ht="62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404</v>
      </c>
      <c r="F18" s="332">
        <v>17</v>
      </c>
      <c r="G18" s="331" t="s">
        <v>208</v>
      </c>
      <c r="H18" s="332">
        <v>4</v>
      </c>
      <c r="I18" s="1">
        <f t="shared" si="3"/>
        <v>21</v>
      </c>
      <c r="J18" s="187"/>
      <c r="K18" s="155"/>
      <c r="L18" s="345" t="s">
        <v>324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4"/>
        <v>25</v>
      </c>
      <c r="V18" s="162">
        <f t="shared" si="5"/>
        <v>21</v>
      </c>
      <c r="W18" s="337" t="s">
        <v>315</v>
      </c>
      <c r="X18" s="242">
        <v>14</v>
      </c>
      <c r="Y18" s="243" t="s">
        <v>208</v>
      </c>
      <c r="Z18" s="242">
        <v>4</v>
      </c>
      <c r="AA18" s="219">
        <f t="shared" si="6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7"/>
        <v>22</v>
      </c>
      <c r="AN18" s="342"/>
      <c r="AO18" s="343"/>
      <c r="AP18" s="196">
        <f t="shared" si="0"/>
        <v>21</v>
      </c>
      <c r="AQ18" s="197">
        <f t="shared" si="1"/>
        <v>25</v>
      </c>
      <c r="AR18" s="196">
        <f t="shared" si="8"/>
        <v>21</v>
      </c>
      <c r="AS18" s="196">
        <f t="shared" si="2"/>
        <v>112</v>
      </c>
      <c r="AT18" s="196">
        <f t="shared" si="10"/>
        <v>85</v>
      </c>
      <c r="AU18" s="196">
        <f t="shared" si="9"/>
        <v>197</v>
      </c>
      <c r="AV18" s="343"/>
    </row>
    <row r="19" spans="1:48" s="344" customFormat="1" ht="61.5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63" t="s">
        <v>405</v>
      </c>
      <c r="F19" s="332">
        <v>15</v>
      </c>
      <c r="G19" s="331" t="s">
        <v>209</v>
      </c>
      <c r="H19" s="332">
        <v>4</v>
      </c>
      <c r="I19" s="1">
        <f t="shared" si="3"/>
        <v>19</v>
      </c>
      <c r="J19" s="187"/>
      <c r="K19" s="155"/>
      <c r="L19" s="345" t="s">
        <v>325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4"/>
        <v>23</v>
      </c>
      <c r="V19" s="162">
        <f t="shared" si="5"/>
        <v>19</v>
      </c>
      <c r="W19" s="337" t="s">
        <v>316</v>
      </c>
      <c r="X19" s="242">
        <v>11</v>
      </c>
      <c r="Y19" s="243" t="s">
        <v>209</v>
      </c>
      <c r="Z19" s="242">
        <v>4</v>
      </c>
      <c r="AA19" s="219">
        <f t="shared" si="6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7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8"/>
        <v>19</v>
      </c>
      <c r="AS19" s="196">
        <f t="shared" si="2"/>
        <v>76</v>
      </c>
      <c r="AT19" s="196">
        <f t="shared" si="10"/>
        <v>34</v>
      </c>
      <c r="AU19" s="196">
        <f t="shared" si="9"/>
        <v>110</v>
      </c>
      <c r="AV19" s="343"/>
    </row>
    <row r="20" spans="1:48" s="344" customFormat="1" ht="61.5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406</v>
      </c>
      <c r="F20" s="332">
        <v>17</v>
      </c>
      <c r="G20" s="331" t="s">
        <v>392</v>
      </c>
      <c r="H20" s="332">
        <v>4</v>
      </c>
      <c r="I20" s="1">
        <f t="shared" si="3"/>
        <v>21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4"/>
        <v>21</v>
      </c>
      <c r="V20" s="162">
        <f t="shared" si="5"/>
        <v>21</v>
      </c>
      <c r="W20" s="337" t="s">
        <v>317</v>
      </c>
      <c r="X20" s="242">
        <v>15</v>
      </c>
      <c r="Y20" s="243" t="s">
        <v>232</v>
      </c>
      <c r="Z20" s="242">
        <v>4</v>
      </c>
      <c r="AA20" s="219">
        <f t="shared" si="6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7"/>
        <v>19</v>
      </c>
      <c r="AN20" s="342"/>
      <c r="AO20" s="343"/>
      <c r="AP20" s="196">
        <f t="shared" si="0"/>
        <v>21</v>
      </c>
      <c r="AQ20" s="197">
        <f t="shared" si="1"/>
        <v>21</v>
      </c>
      <c r="AR20" s="196">
        <f t="shared" si="8"/>
        <v>21</v>
      </c>
      <c r="AS20" s="196">
        <f t="shared" si="2"/>
        <v>72</v>
      </c>
      <c r="AT20" s="196">
        <f t="shared" si="10"/>
        <v>34</v>
      </c>
      <c r="AU20" s="196">
        <f t="shared" si="9"/>
        <v>106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3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4"/>
        <v>0</v>
      </c>
      <c r="V21" s="162">
        <f t="shared" si="5"/>
        <v>0</v>
      </c>
      <c r="W21" s="234"/>
      <c r="X21" s="235"/>
      <c r="Y21" s="217"/>
      <c r="Z21" s="235"/>
      <c r="AA21" s="219">
        <f t="shared" si="6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7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8"/>
        <v>0</v>
      </c>
      <c r="AS21" s="196">
        <f t="shared" si="2"/>
        <v>-306</v>
      </c>
      <c r="AT21" s="196">
        <f t="shared" si="10"/>
        <v>-289</v>
      </c>
      <c r="AU21" s="196">
        <f t="shared" si="9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4" t="s">
        <v>407</v>
      </c>
      <c r="F22" s="365">
        <v>13</v>
      </c>
      <c r="G22" s="366" t="s">
        <v>408</v>
      </c>
      <c r="H22" s="365">
        <v>4</v>
      </c>
      <c r="I22" s="1">
        <f t="shared" si="3"/>
        <v>17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4"/>
        <v>22</v>
      </c>
      <c r="V22" s="162">
        <f t="shared" si="5"/>
        <v>20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6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7"/>
        <v>21</v>
      </c>
      <c r="AN22" s="34"/>
      <c r="AO22" s="198"/>
      <c r="AP22" s="196">
        <f t="shared" si="0"/>
        <v>20</v>
      </c>
      <c r="AQ22" s="197">
        <f t="shared" si="1"/>
        <v>22</v>
      </c>
      <c r="AR22" s="196">
        <f t="shared" si="8"/>
        <v>20</v>
      </c>
      <c r="AS22" s="196">
        <f t="shared" si="2"/>
        <v>74</v>
      </c>
      <c r="AT22" s="196">
        <f>(((AA22+AC22)*17)-(17*17))+(AE22*17)+AG22+AH22+AI22+AJ22+AK22+AL22</f>
        <v>68</v>
      </c>
      <c r="AU22" s="196">
        <f t="shared" si="9"/>
        <v>142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7" t="s">
        <v>409</v>
      </c>
      <c r="F23" s="365">
        <v>13</v>
      </c>
      <c r="G23" s="368" t="s">
        <v>284</v>
      </c>
      <c r="H23" s="365">
        <v>6</v>
      </c>
      <c r="I23" s="1">
        <f t="shared" si="3"/>
        <v>19</v>
      </c>
      <c r="J23" s="350" t="s">
        <v>308</v>
      </c>
      <c r="K23" s="152">
        <v>3</v>
      </c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4"/>
        <v>24</v>
      </c>
      <c r="V23" s="162">
        <f t="shared" si="5"/>
        <v>22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6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7"/>
        <v>24</v>
      </c>
      <c r="AN23" s="34"/>
      <c r="AO23" s="198"/>
      <c r="AP23" s="196">
        <f t="shared" si="0"/>
        <v>22</v>
      </c>
      <c r="AQ23" s="197">
        <f t="shared" si="1"/>
        <v>24</v>
      </c>
      <c r="AR23" s="196">
        <f t="shared" si="8"/>
        <v>22</v>
      </c>
      <c r="AS23" s="196">
        <f t="shared" si="2"/>
        <v>110</v>
      </c>
      <c r="AT23" s="196">
        <f>(((AA23+AC23)*17)-(17*17))+(AE23*17)+AG23+AH23+AI23+AJ23+AK23+AL23</f>
        <v>119</v>
      </c>
      <c r="AU23" s="196">
        <f t="shared" si="9"/>
        <v>229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69" t="s">
        <v>410</v>
      </c>
      <c r="F24" s="365"/>
      <c r="G24" s="370"/>
      <c r="H24" s="365"/>
      <c r="I24" s="1">
        <f t="shared" si="3"/>
        <v>0</v>
      </c>
      <c r="J24" s="350"/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4"/>
        <v>0</v>
      </c>
      <c r="V24" s="162">
        <f t="shared" si="5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6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7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8"/>
        <v>0</v>
      </c>
      <c r="AS24" s="196">
        <f t="shared" si="2"/>
        <v>-306</v>
      </c>
      <c r="AT24" s="196">
        <f>(((AA24+AC24)*17)-(17*17))+(AE24*17)+AG24+AH24+AI24+AJ24+AK24+AL24</f>
        <v>17</v>
      </c>
      <c r="AU24" s="196">
        <f t="shared" si="9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71" t="s">
        <v>411</v>
      </c>
      <c r="F25" s="365">
        <v>12</v>
      </c>
      <c r="G25" s="368" t="s">
        <v>285</v>
      </c>
      <c r="H25" s="365">
        <v>4</v>
      </c>
      <c r="I25" s="1">
        <f t="shared" si="3"/>
        <v>16</v>
      </c>
      <c r="J25" s="349" t="s">
        <v>257</v>
      </c>
      <c r="K25" s="152">
        <v>3</v>
      </c>
      <c r="L25" s="321" t="s">
        <v>350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4"/>
        <v>23</v>
      </c>
      <c r="V25" s="162">
        <f t="shared" si="5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6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7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8"/>
        <v>19</v>
      </c>
      <c r="AS25" s="196">
        <f t="shared" si="2"/>
        <v>76</v>
      </c>
      <c r="AT25" s="196">
        <f>(((AA25+AC25)*17)-(17*17))+(AE25*17)+AG25+AH25+AI25+AJ25+AK25+AL25</f>
        <v>68</v>
      </c>
      <c r="AU25" s="196">
        <f t="shared" si="9"/>
        <v>144</v>
      </c>
      <c r="AV25" s="198"/>
    </row>
    <row r="26" spans="1:48" s="35" customFormat="1" ht="46.5" x14ac:dyDescent="0.3">
      <c r="A26" s="24">
        <v>11</v>
      </c>
      <c r="B26" s="25" t="s">
        <v>345</v>
      </c>
      <c r="C26" s="25" t="s">
        <v>6</v>
      </c>
      <c r="D26" s="330" t="s">
        <v>346</v>
      </c>
      <c r="E26" s="367" t="s">
        <v>412</v>
      </c>
      <c r="F26" s="365">
        <v>11</v>
      </c>
      <c r="G26" s="368" t="s">
        <v>358</v>
      </c>
      <c r="H26" s="365">
        <v>6</v>
      </c>
      <c r="I26" s="1">
        <f t="shared" si="3"/>
        <v>17</v>
      </c>
      <c r="J26" s="350" t="s">
        <v>359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4"/>
        <v>23</v>
      </c>
      <c r="V26" s="162">
        <f t="shared" si="5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6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7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8"/>
        <v>23</v>
      </c>
      <c r="AS26" s="196">
        <f t="shared" si="2"/>
        <v>108</v>
      </c>
      <c r="AT26" s="196">
        <f>(((AA26+AC26)*17)-(17*17))+(AE26*17)+AG26+AH26+AI26+AJ26+AK26+AL26</f>
        <v>136</v>
      </c>
      <c r="AU26" s="196">
        <f t="shared" si="9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3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4"/>
        <v>0</v>
      </c>
      <c r="V27" s="162">
        <f t="shared" si="5"/>
        <v>0</v>
      </c>
      <c r="W27" s="234"/>
      <c r="X27" s="235"/>
      <c r="Y27" s="217"/>
      <c r="Z27" s="235"/>
      <c r="AA27" s="219">
        <f t="shared" si="6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7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8"/>
        <v>0</v>
      </c>
      <c r="AS27" s="196">
        <f t="shared" si="2"/>
        <v>-306</v>
      </c>
      <c r="AT27" s="196">
        <f t="shared" ref="AT27:AT46" si="11">J27+L27+(N27*10)+P27+Q27+R27+S27+T27+U27</f>
        <v>0</v>
      </c>
      <c r="AU27" s="196">
        <f t="shared" si="9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354</v>
      </c>
      <c r="F28" s="21">
        <v>15</v>
      </c>
      <c r="G28" s="21" t="s">
        <v>188</v>
      </c>
      <c r="H28" s="21">
        <v>3</v>
      </c>
      <c r="I28" s="1">
        <f t="shared" si="3"/>
        <v>18</v>
      </c>
      <c r="J28" s="160"/>
      <c r="K28" s="152"/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4"/>
        <v>20</v>
      </c>
      <c r="V28" s="162">
        <f t="shared" si="5"/>
        <v>18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6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7"/>
        <v>22</v>
      </c>
      <c r="AN28" s="317"/>
      <c r="AO28" s="196"/>
      <c r="AP28" s="196">
        <f t="shared" si="0"/>
        <v>18</v>
      </c>
      <c r="AQ28" s="197">
        <f t="shared" si="1"/>
        <v>20</v>
      </c>
      <c r="AR28" s="196">
        <f t="shared" si="8"/>
        <v>18</v>
      </c>
      <c r="AS28" s="196">
        <f t="shared" si="2"/>
        <v>38</v>
      </c>
      <c r="AT28" s="196" t="e">
        <f t="shared" si="11"/>
        <v>#VALUE!</v>
      </c>
      <c r="AU28" s="196" t="e">
        <f t="shared" si="9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355</v>
      </c>
      <c r="F29" s="21">
        <v>16</v>
      </c>
      <c r="G29" s="21"/>
      <c r="H29" s="21"/>
      <c r="I29" s="1">
        <f t="shared" si="3"/>
        <v>16</v>
      </c>
      <c r="J29" s="160" t="s">
        <v>398</v>
      </c>
      <c r="K29" s="152">
        <v>3</v>
      </c>
      <c r="L29" s="21" t="s">
        <v>337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4"/>
        <v>23</v>
      </c>
      <c r="V29" s="162">
        <f t="shared" si="5"/>
        <v>19</v>
      </c>
      <c r="W29" s="234" t="s">
        <v>218</v>
      </c>
      <c r="X29" s="217">
        <v>16</v>
      </c>
      <c r="Y29" s="217"/>
      <c r="Z29" s="217"/>
      <c r="AA29" s="219">
        <f t="shared" si="6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7"/>
        <v>20</v>
      </c>
      <c r="AN29" s="318"/>
      <c r="AO29" s="198"/>
      <c r="AP29" s="196">
        <f t="shared" si="0"/>
        <v>19</v>
      </c>
      <c r="AQ29" s="197">
        <f t="shared" si="1"/>
        <v>23</v>
      </c>
      <c r="AR29" s="196">
        <f t="shared" si="8"/>
        <v>19</v>
      </c>
      <c r="AS29" s="196">
        <f t="shared" si="2"/>
        <v>76</v>
      </c>
      <c r="AT29" s="196" t="e">
        <f t="shared" si="11"/>
        <v>#VALUE!</v>
      </c>
      <c r="AU29" s="196" t="e">
        <f t="shared" si="9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356</v>
      </c>
      <c r="F30" s="20">
        <v>19</v>
      </c>
      <c r="G30" s="131"/>
      <c r="H30" s="130"/>
      <c r="I30" s="1">
        <f t="shared" si="3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4"/>
        <v>21</v>
      </c>
      <c r="V30" s="162">
        <f t="shared" si="5"/>
        <v>19</v>
      </c>
      <c r="W30" s="263" t="s">
        <v>219</v>
      </c>
      <c r="X30" s="302">
        <v>19</v>
      </c>
      <c r="Y30" s="263"/>
      <c r="Z30" s="302"/>
      <c r="AA30" s="303">
        <f t="shared" si="6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7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8"/>
        <v>19</v>
      </c>
      <c r="AS30" s="307">
        <f t="shared" si="2"/>
        <v>56</v>
      </c>
      <c r="AT30" s="307" t="e">
        <f t="shared" si="11"/>
        <v>#VALUE!</v>
      </c>
      <c r="AU30" s="307" t="e">
        <f t="shared" si="9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3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4"/>
        <v>0</v>
      </c>
      <c r="V31" s="162">
        <f t="shared" si="5"/>
        <v>0</v>
      </c>
      <c r="W31" s="234"/>
      <c r="X31" s="235"/>
      <c r="Y31" s="217"/>
      <c r="Z31" s="235"/>
      <c r="AA31" s="219">
        <f t="shared" si="6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7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8"/>
        <v>0</v>
      </c>
      <c r="AS31" s="196">
        <f t="shared" si="2"/>
        <v>-306</v>
      </c>
      <c r="AT31" s="196">
        <f t="shared" si="11"/>
        <v>0</v>
      </c>
      <c r="AU31" s="196">
        <f t="shared" si="9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353</v>
      </c>
      <c r="F32" s="21">
        <v>12</v>
      </c>
      <c r="G32" s="21" t="s">
        <v>173</v>
      </c>
      <c r="H32" s="21">
        <v>5</v>
      </c>
      <c r="I32" s="1">
        <f t="shared" si="3"/>
        <v>17</v>
      </c>
      <c r="J32" s="160" t="s">
        <v>268</v>
      </c>
      <c r="K32" s="152">
        <v>3</v>
      </c>
      <c r="L32" s="319" t="s">
        <v>338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4"/>
        <v>22</v>
      </c>
      <c r="V32" s="162">
        <f t="shared" si="5"/>
        <v>20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6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7"/>
        <v>21</v>
      </c>
      <c r="AN32" s="84"/>
      <c r="AP32" s="196">
        <f t="shared" si="0"/>
        <v>20</v>
      </c>
      <c r="AQ32" s="197">
        <f t="shared" si="1"/>
        <v>22</v>
      </c>
      <c r="AR32" s="196">
        <f t="shared" si="8"/>
        <v>20</v>
      </c>
      <c r="AS32" s="196">
        <f t="shared" si="2"/>
        <v>74</v>
      </c>
      <c r="AT32" s="196" t="e">
        <f t="shared" si="11"/>
        <v>#VALUE!</v>
      </c>
      <c r="AU32" s="196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352</v>
      </c>
      <c r="F33" s="21">
        <v>11</v>
      </c>
      <c r="G33" s="21" t="s">
        <v>224</v>
      </c>
      <c r="H33" s="21">
        <v>3</v>
      </c>
      <c r="I33" s="1">
        <f t="shared" si="3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4"/>
        <v>17</v>
      </c>
      <c r="V33" s="162">
        <f t="shared" si="5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6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7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8"/>
        <v>17</v>
      </c>
      <c r="AS33" s="196">
        <f t="shared" si="2"/>
        <v>0</v>
      </c>
      <c r="AT33" s="196" t="e">
        <f t="shared" si="11"/>
        <v>#VALUE!</v>
      </c>
      <c r="AU33" s="196" t="e">
        <f t="shared" si="9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351</v>
      </c>
      <c r="F34" s="136">
        <v>12</v>
      </c>
      <c r="G34" s="21" t="s">
        <v>225</v>
      </c>
      <c r="H34" s="136">
        <v>4</v>
      </c>
      <c r="I34" s="1">
        <f t="shared" si="3"/>
        <v>16</v>
      </c>
      <c r="J34" s="190" t="s">
        <v>374</v>
      </c>
      <c r="K34" s="152">
        <v>3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4"/>
        <v>19</v>
      </c>
      <c r="V34" s="162">
        <f t="shared" si="5"/>
        <v>19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6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7"/>
        <v>19</v>
      </c>
      <c r="AN34" s="136"/>
      <c r="AO34" s="201"/>
      <c r="AP34" s="196">
        <f t="shared" si="0"/>
        <v>19</v>
      </c>
      <c r="AQ34" s="197">
        <f t="shared" si="1"/>
        <v>19</v>
      </c>
      <c r="AR34" s="196">
        <f t="shared" si="8"/>
        <v>19</v>
      </c>
      <c r="AS34" s="196">
        <f t="shared" si="2"/>
        <v>36</v>
      </c>
      <c r="AT34" s="196" t="e">
        <f t="shared" si="11"/>
        <v>#VALUE!</v>
      </c>
      <c r="AU34" s="196" t="e">
        <f t="shared" si="9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3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4"/>
        <v>0</v>
      </c>
      <c r="V35" s="162">
        <f t="shared" si="5"/>
        <v>0</v>
      </c>
      <c r="W35" s="234"/>
      <c r="X35" s="235"/>
      <c r="Y35" s="217"/>
      <c r="Z35" s="235"/>
      <c r="AA35" s="219">
        <f t="shared" si="6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7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8"/>
        <v>0</v>
      </c>
      <c r="AS35" s="196">
        <f t="shared" si="2"/>
        <v>-306</v>
      </c>
      <c r="AT35" s="196">
        <f t="shared" si="11"/>
        <v>0</v>
      </c>
      <c r="AU35" s="196">
        <f t="shared" si="9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361</v>
      </c>
      <c r="F36" s="89">
        <v>16</v>
      </c>
      <c r="G36" s="90" t="s">
        <v>193</v>
      </c>
      <c r="H36" s="89">
        <v>3</v>
      </c>
      <c r="I36" s="1">
        <f t="shared" si="3"/>
        <v>19</v>
      </c>
      <c r="J36" s="164"/>
      <c r="K36" s="153"/>
      <c r="L36" s="138" t="s">
        <v>364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4"/>
        <v>25</v>
      </c>
      <c r="V36" s="162">
        <f t="shared" si="5"/>
        <v>19</v>
      </c>
      <c r="W36" s="268"/>
      <c r="X36" s="228"/>
      <c r="Y36" s="227"/>
      <c r="Z36" s="228"/>
      <c r="AA36" s="219">
        <f t="shared" si="6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7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8"/>
        <v>19</v>
      </c>
      <c r="AS36" s="196">
        <f t="shared" si="2"/>
        <v>96</v>
      </c>
      <c r="AT36" s="196" t="e">
        <f t="shared" si="11"/>
        <v>#VALUE!</v>
      </c>
      <c r="AU36" s="196" t="e">
        <f t="shared" si="9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3"/>
        <v>20</v>
      </c>
      <c r="J37" s="164"/>
      <c r="K37" s="153"/>
      <c r="L37" s="138" t="s">
        <v>365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4"/>
        <v>22</v>
      </c>
      <c r="V37" s="162">
        <f t="shared" si="5"/>
        <v>20</v>
      </c>
      <c r="W37" s="268"/>
      <c r="X37" s="228"/>
      <c r="Y37" s="227"/>
      <c r="Z37" s="228"/>
      <c r="AA37" s="219">
        <f t="shared" si="6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7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8"/>
        <v>20</v>
      </c>
      <c r="AS37" s="196">
        <f t="shared" si="2"/>
        <v>74</v>
      </c>
      <c r="AT37" s="196" t="e">
        <f t="shared" si="11"/>
        <v>#VALUE!</v>
      </c>
      <c r="AU37" s="196" t="e">
        <f t="shared" si="9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362</v>
      </c>
      <c r="F38" s="89">
        <v>18</v>
      </c>
      <c r="G38" s="90">
        <v>0</v>
      </c>
      <c r="H38" s="89">
        <v>0</v>
      </c>
      <c r="I38" s="1">
        <f t="shared" si="3"/>
        <v>18</v>
      </c>
      <c r="J38" s="164"/>
      <c r="K38" s="153"/>
      <c r="L38" s="138" t="s">
        <v>366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4"/>
        <v>22</v>
      </c>
      <c r="V38" s="162">
        <f t="shared" si="5"/>
        <v>18</v>
      </c>
      <c r="W38" s="268"/>
      <c r="X38" s="228"/>
      <c r="Y38" s="227"/>
      <c r="Z38" s="228"/>
      <c r="AA38" s="219">
        <f t="shared" si="6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7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8"/>
        <v>18</v>
      </c>
      <c r="AS38" s="196">
        <f t="shared" si="2"/>
        <v>58</v>
      </c>
      <c r="AT38" s="196" t="e">
        <f t="shared" si="11"/>
        <v>#VALUE!</v>
      </c>
      <c r="AU38" s="196" t="e">
        <f t="shared" si="9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363</v>
      </c>
      <c r="F39" s="89">
        <v>17</v>
      </c>
      <c r="G39" s="89">
        <v>0</v>
      </c>
      <c r="H39" s="89">
        <v>0</v>
      </c>
      <c r="I39" s="1">
        <f t="shared" si="3"/>
        <v>17</v>
      </c>
      <c r="J39" s="164"/>
      <c r="K39" s="153"/>
      <c r="L39" s="138" t="s">
        <v>367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4"/>
        <v>21</v>
      </c>
      <c r="V39" s="162">
        <f t="shared" si="5"/>
        <v>17</v>
      </c>
      <c r="W39" s="273"/>
      <c r="X39" s="228"/>
      <c r="Y39" s="228"/>
      <c r="Z39" s="228"/>
      <c r="AA39" s="219">
        <f t="shared" si="6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7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8"/>
        <v>17</v>
      </c>
      <c r="AS39" s="196">
        <f t="shared" si="2"/>
        <v>40</v>
      </c>
      <c r="AT39" s="196" t="e">
        <f t="shared" si="11"/>
        <v>#VALUE!</v>
      </c>
      <c r="AU39" s="196" t="e">
        <f t="shared" si="9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3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4"/>
        <v>0</v>
      </c>
      <c r="V40" s="162">
        <f t="shared" si="5"/>
        <v>0</v>
      </c>
      <c r="W40" s="234"/>
      <c r="X40" s="235"/>
      <c r="Y40" s="217"/>
      <c r="Z40" s="235"/>
      <c r="AA40" s="219">
        <f t="shared" si="6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7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8"/>
        <v>0</v>
      </c>
      <c r="AS40" s="196">
        <f t="shared" si="2"/>
        <v>-306</v>
      </c>
      <c r="AT40" s="196">
        <f t="shared" si="11"/>
        <v>0</v>
      </c>
      <c r="AU40" s="196">
        <f t="shared" si="9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380</v>
      </c>
      <c r="F41" s="125">
        <v>17</v>
      </c>
      <c r="G41" s="125">
        <v>0</v>
      </c>
      <c r="H41" s="125">
        <v>0</v>
      </c>
      <c r="I41" s="1">
        <f t="shared" si="3"/>
        <v>17</v>
      </c>
      <c r="J41" s="188"/>
      <c r="K41" s="156"/>
      <c r="L41" s="126" t="s">
        <v>396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4"/>
        <v>25</v>
      </c>
      <c r="V41" s="162">
        <f t="shared" si="5"/>
        <v>17</v>
      </c>
      <c r="W41" s="278"/>
      <c r="X41" s="279"/>
      <c r="Y41" s="279"/>
      <c r="Z41" s="279"/>
      <c r="AA41" s="219">
        <f t="shared" si="6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7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8"/>
        <v>17</v>
      </c>
      <c r="AS41" s="196">
        <f t="shared" si="2"/>
        <v>80</v>
      </c>
      <c r="AT41" s="196" t="e">
        <f t="shared" si="11"/>
        <v>#VALUE!</v>
      </c>
      <c r="AU41" s="196" t="e">
        <f t="shared" si="9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381</v>
      </c>
      <c r="F42" s="125">
        <v>17</v>
      </c>
      <c r="G42" s="125">
        <v>0</v>
      </c>
      <c r="H42" s="125">
        <v>0</v>
      </c>
      <c r="I42" s="1">
        <f t="shared" si="3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4"/>
        <v>17</v>
      </c>
      <c r="V42" s="162">
        <f t="shared" si="5"/>
        <v>17</v>
      </c>
      <c r="W42" s="278"/>
      <c r="X42" s="279"/>
      <c r="Y42" s="279"/>
      <c r="Z42" s="279"/>
      <c r="AA42" s="219">
        <f t="shared" si="6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7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8"/>
        <v>17</v>
      </c>
      <c r="AS42" s="196">
        <f t="shared" si="2"/>
        <v>0</v>
      </c>
      <c r="AT42" s="196">
        <f t="shared" si="11"/>
        <v>17</v>
      </c>
      <c r="AU42" s="196">
        <f t="shared" si="9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382</v>
      </c>
      <c r="F43" s="125">
        <v>5</v>
      </c>
      <c r="G43" s="125" t="s">
        <v>360</v>
      </c>
      <c r="H43" s="125">
        <v>12</v>
      </c>
      <c r="I43" s="1">
        <f t="shared" si="3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4"/>
        <v>17</v>
      </c>
      <c r="V43" s="162">
        <f t="shared" si="5"/>
        <v>17</v>
      </c>
      <c r="W43" s="278"/>
      <c r="X43" s="279"/>
      <c r="Y43" s="279"/>
      <c r="Z43" s="279"/>
      <c r="AA43" s="219">
        <f t="shared" si="6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7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8"/>
        <v>17</v>
      </c>
      <c r="AS43" s="196">
        <f t="shared" si="2"/>
        <v>0</v>
      </c>
      <c r="AT43" s="196">
        <f t="shared" si="11"/>
        <v>17</v>
      </c>
      <c r="AU43" s="196">
        <f t="shared" si="9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3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4"/>
        <v>0</v>
      </c>
      <c r="V44" s="162">
        <f t="shared" si="5"/>
        <v>0</v>
      </c>
      <c r="W44" s="234"/>
      <c r="X44" s="235"/>
      <c r="Y44" s="217"/>
      <c r="Z44" s="235"/>
      <c r="AA44" s="219">
        <f t="shared" si="6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7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8"/>
        <v>0</v>
      </c>
      <c r="AS44" s="196">
        <f t="shared" si="2"/>
        <v>-306</v>
      </c>
      <c r="AT44" s="196">
        <f t="shared" si="11"/>
        <v>0</v>
      </c>
      <c r="AU44" s="196">
        <f t="shared" si="9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368</v>
      </c>
      <c r="F45" s="90">
        <v>9</v>
      </c>
      <c r="G45" s="90" t="s">
        <v>196</v>
      </c>
      <c r="H45" s="90">
        <v>1</v>
      </c>
      <c r="I45" s="1">
        <f t="shared" si="3"/>
        <v>10</v>
      </c>
      <c r="J45" s="215" t="s">
        <v>414</v>
      </c>
      <c r="K45" s="153">
        <v>6</v>
      </c>
      <c r="L45" s="88" t="s">
        <v>197</v>
      </c>
      <c r="M45" s="97">
        <v>2</v>
      </c>
      <c r="N45" s="191" t="s">
        <v>370</v>
      </c>
      <c r="O45" s="23"/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4"/>
        <v>18</v>
      </c>
      <c r="V45" s="162">
        <f t="shared" si="5"/>
        <v>16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6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7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8"/>
        <v>16</v>
      </c>
      <c r="AS45" s="196">
        <f t="shared" si="2"/>
        <v>2</v>
      </c>
      <c r="AT45" s="196" t="e">
        <f t="shared" si="11"/>
        <v>#VALUE!</v>
      </c>
      <c r="AU45" s="196" t="e">
        <f t="shared" si="9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371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413</v>
      </c>
      <c r="K46" s="153">
        <v>6</v>
      </c>
      <c r="L46" s="209" t="s">
        <v>201</v>
      </c>
      <c r="M46" s="97">
        <v>4</v>
      </c>
      <c r="N46" s="191" t="s">
        <v>357</v>
      </c>
      <c r="O46" s="23"/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23</v>
      </c>
      <c r="V46" s="162">
        <f t="shared" si="5"/>
        <v>19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76</v>
      </c>
      <c r="AT46" s="196" t="e">
        <f t="shared" si="11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390</v>
      </c>
      <c r="C47" s="88" t="s">
        <v>6</v>
      </c>
      <c r="D47" s="89" t="s">
        <v>95</v>
      </c>
      <c r="E47" s="209" t="s">
        <v>372</v>
      </c>
      <c r="F47" s="328">
        <v>9</v>
      </c>
      <c r="G47" s="90" t="s">
        <v>373</v>
      </c>
      <c r="H47" s="90">
        <v>4</v>
      </c>
      <c r="I47" s="1">
        <f>F47+H47</f>
        <v>13</v>
      </c>
      <c r="J47" s="215" t="s">
        <v>335</v>
      </c>
      <c r="K47" s="153">
        <v>3</v>
      </c>
      <c r="L47" s="328"/>
      <c r="M47" s="97"/>
      <c r="N47" s="209" t="s">
        <v>369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5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>F48+H48</f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4"/>
        <v>0</v>
      </c>
      <c r="V48" s="162">
        <f t="shared" si="5"/>
        <v>0</v>
      </c>
      <c r="W48" s="234"/>
      <c r="X48" s="289"/>
      <c r="Y48" s="217"/>
      <c r="Z48" s="289"/>
      <c r="AA48" s="219">
        <f t="shared" si="6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7"/>
        <v>0</v>
      </c>
      <c r="AN48" s="102"/>
      <c r="AO48" s="203"/>
      <c r="AP48" s="196">
        <f t="shared" ref="AP48:AP68" si="12">I48+K48</f>
        <v>0</v>
      </c>
      <c r="AQ48" s="197">
        <f t="shared" ref="AQ48:AQ68" si="13">AP48+M48</f>
        <v>0</v>
      </c>
      <c r="AR48" s="196">
        <f t="shared" si="8"/>
        <v>0</v>
      </c>
      <c r="AS48" s="196">
        <f t="shared" ref="AS48:AS68" si="14">(((I48+K48)*18)-(17*18))+(M48*10)+O48+P48+Q48+R48+S48+T48</f>
        <v>-306</v>
      </c>
      <c r="AT48" s="196">
        <f>J48+L48+(N48*10)+P48+Q48+R48+S48+T48+U48</f>
        <v>0</v>
      </c>
      <c r="AU48" s="196">
        <f t="shared" si="9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3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4"/>
        <v>22</v>
      </c>
      <c r="V49" s="162">
        <f t="shared" si="5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6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7"/>
        <v>18</v>
      </c>
      <c r="AN49" s="113" t="s">
        <v>212</v>
      </c>
      <c r="AO49" s="196"/>
      <c r="AP49" s="196">
        <f t="shared" si="12"/>
        <v>22</v>
      </c>
      <c r="AQ49" s="197">
        <f t="shared" si="13"/>
        <v>22</v>
      </c>
      <c r="AR49" s="196">
        <f t="shared" si="8"/>
        <v>22</v>
      </c>
      <c r="AS49" s="196">
        <f t="shared" si="14"/>
        <v>90</v>
      </c>
      <c r="AT49" s="196">
        <f>(((AA49+AC49)*17)-(17*17))+(AE49*17)+AG49+AH49+AI49+AJ49+AK49+AL49</f>
        <v>17</v>
      </c>
      <c r="AU49" s="196">
        <f t="shared" si="9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3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4"/>
        <v>0</v>
      </c>
      <c r="V50" s="162">
        <f t="shared" si="5"/>
        <v>0</v>
      </c>
      <c r="W50" s="234"/>
      <c r="X50" s="289"/>
      <c r="Y50" s="217"/>
      <c r="Z50" s="289"/>
      <c r="AA50" s="219">
        <f t="shared" si="6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7"/>
        <v>0</v>
      </c>
      <c r="AN50" s="102"/>
      <c r="AO50" s="203"/>
      <c r="AP50" s="196">
        <f t="shared" si="12"/>
        <v>0</v>
      </c>
      <c r="AQ50" s="197">
        <f t="shared" si="13"/>
        <v>0</v>
      </c>
      <c r="AR50" s="196">
        <f t="shared" si="8"/>
        <v>0</v>
      </c>
      <c r="AS50" s="196">
        <f t="shared" si="14"/>
        <v>-306</v>
      </c>
      <c r="AT50" s="196">
        <f t="shared" ref="AT50:AT68" si="15">J50+L50+(N50*10)+P50+Q50+R50+S50+T50+U50</f>
        <v>0</v>
      </c>
      <c r="AU50" s="196">
        <f t="shared" si="9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3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4"/>
        <v>22</v>
      </c>
      <c r="V51" s="162">
        <f t="shared" si="5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6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7"/>
        <v>19</v>
      </c>
      <c r="AN51" s="34"/>
      <c r="AO51" s="198"/>
      <c r="AP51" s="196">
        <f t="shared" si="12"/>
        <v>22</v>
      </c>
      <c r="AQ51" s="197">
        <f t="shared" si="13"/>
        <v>22</v>
      </c>
      <c r="AR51" s="196">
        <f t="shared" si="8"/>
        <v>22</v>
      </c>
      <c r="AS51" s="196">
        <f t="shared" si="14"/>
        <v>90</v>
      </c>
      <c r="AT51" s="196">
        <f t="shared" si="15"/>
        <v>22</v>
      </c>
      <c r="AU51" s="196">
        <f t="shared" si="9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3"/>
        <v>19</v>
      </c>
      <c r="J52" s="164"/>
      <c r="K52" s="153"/>
      <c r="L52" s="320" t="s">
        <v>340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4"/>
        <v>21</v>
      </c>
      <c r="V52" s="162">
        <f t="shared" si="5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6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7"/>
        <v>21</v>
      </c>
      <c r="AN52" s="16"/>
      <c r="AO52" s="193"/>
      <c r="AP52" s="196">
        <f t="shared" si="12"/>
        <v>19</v>
      </c>
      <c r="AQ52" s="197">
        <f t="shared" si="13"/>
        <v>21</v>
      </c>
      <c r="AR52" s="196">
        <f t="shared" si="8"/>
        <v>19</v>
      </c>
      <c r="AS52" s="196">
        <f t="shared" si="14"/>
        <v>56</v>
      </c>
      <c r="AT52" s="196" t="e">
        <f t="shared" si="15"/>
        <v>#VALUE!</v>
      </c>
      <c r="AU52" s="196" t="e">
        <f t="shared" si="9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3"/>
        <v>19</v>
      </c>
      <c r="J53" s="164"/>
      <c r="K53" s="153"/>
      <c r="L53" s="105" t="s">
        <v>339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4"/>
        <v>21</v>
      </c>
      <c r="V53" s="162">
        <f t="shared" si="5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6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7"/>
        <v>21</v>
      </c>
      <c r="AN53" s="16"/>
      <c r="AO53" s="193"/>
      <c r="AP53" s="196">
        <f t="shared" si="12"/>
        <v>19</v>
      </c>
      <c r="AQ53" s="197">
        <f t="shared" si="13"/>
        <v>21</v>
      </c>
      <c r="AR53" s="196">
        <f t="shared" si="8"/>
        <v>19</v>
      </c>
      <c r="AS53" s="196">
        <f t="shared" si="14"/>
        <v>56</v>
      </c>
      <c r="AT53" s="196" t="e">
        <f t="shared" si="15"/>
        <v>#VALUE!</v>
      </c>
      <c r="AU53" s="196" t="e">
        <f t="shared" si="9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3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4"/>
        <v>19</v>
      </c>
      <c r="V54" s="162">
        <f t="shared" si="5"/>
        <v>19</v>
      </c>
      <c r="W54" s="268" t="s">
        <v>321</v>
      </c>
      <c r="X54" s="228">
        <v>18</v>
      </c>
      <c r="Y54" s="227" t="s">
        <v>181</v>
      </c>
      <c r="Z54" s="228">
        <v>4</v>
      </c>
      <c r="AA54" s="219">
        <f t="shared" si="6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7"/>
        <v>22</v>
      </c>
      <c r="AN54" s="16"/>
      <c r="AO54" s="193"/>
      <c r="AP54" s="196">
        <f t="shared" si="12"/>
        <v>19</v>
      </c>
      <c r="AQ54" s="197">
        <f t="shared" si="13"/>
        <v>19</v>
      </c>
      <c r="AR54" s="196">
        <f t="shared" si="8"/>
        <v>19</v>
      </c>
      <c r="AS54" s="196">
        <f t="shared" si="14"/>
        <v>36</v>
      </c>
      <c r="AT54" s="196">
        <f t="shared" si="15"/>
        <v>19</v>
      </c>
      <c r="AU54" s="196">
        <f t="shared" si="9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3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4"/>
        <v>0</v>
      </c>
      <c r="V55" s="162">
        <f t="shared" si="5"/>
        <v>0</v>
      </c>
      <c r="W55" s="268"/>
      <c r="X55" s="297"/>
      <c r="Y55" s="227"/>
      <c r="Z55" s="297"/>
      <c r="AA55" s="219">
        <f t="shared" si="6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7"/>
        <v>0</v>
      </c>
      <c r="AN55" s="16"/>
      <c r="AO55" s="193"/>
      <c r="AP55" s="196">
        <f t="shared" si="12"/>
        <v>0</v>
      </c>
      <c r="AQ55" s="197">
        <f t="shared" si="13"/>
        <v>0</v>
      </c>
      <c r="AR55" s="196">
        <f t="shared" si="8"/>
        <v>0</v>
      </c>
      <c r="AS55" s="196">
        <f t="shared" si="14"/>
        <v>-306</v>
      </c>
      <c r="AT55" s="196">
        <f t="shared" si="15"/>
        <v>0</v>
      </c>
      <c r="AU55" s="196">
        <f t="shared" si="9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3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4"/>
        <v>19</v>
      </c>
      <c r="V56" s="162">
        <f t="shared" si="5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6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7"/>
        <v>19</v>
      </c>
      <c r="AN56" s="16"/>
      <c r="AO56" s="193"/>
      <c r="AP56" s="196">
        <f t="shared" si="12"/>
        <v>19</v>
      </c>
      <c r="AQ56" s="197">
        <f t="shared" si="13"/>
        <v>19</v>
      </c>
      <c r="AR56" s="196">
        <f t="shared" si="8"/>
        <v>19</v>
      </c>
      <c r="AS56" s="196">
        <f t="shared" si="14"/>
        <v>36</v>
      </c>
      <c r="AT56" s="196">
        <f t="shared" si="15"/>
        <v>19</v>
      </c>
      <c r="AU56" s="196">
        <f t="shared" si="9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3"/>
        <v>17</v>
      </c>
      <c r="J57" s="215" t="s">
        <v>347</v>
      </c>
      <c r="K57" s="153">
        <v>3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4"/>
        <v>20</v>
      </c>
      <c r="V57" s="162">
        <f t="shared" si="5"/>
        <v>20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6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7"/>
        <v>20</v>
      </c>
      <c r="AN57" s="16"/>
      <c r="AO57" s="193"/>
      <c r="AP57" s="196">
        <f t="shared" si="12"/>
        <v>20</v>
      </c>
      <c r="AQ57" s="197">
        <f t="shared" si="13"/>
        <v>20</v>
      </c>
      <c r="AR57" s="196">
        <f t="shared" si="8"/>
        <v>20</v>
      </c>
      <c r="AS57" s="196">
        <f t="shared" si="14"/>
        <v>54</v>
      </c>
      <c r="AT57" s="196" t="e">
        <f t="shared" si="15"/>
        <v>#VALUE!</v>
      </c>
      <c r="AU57" s="196" t="e">
        <f t="shared" si="9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3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4"/>
        <v>0</v>
      </c>
      <c r="V58" s="162">
        <f t="shared" si="5"/>
        <v>0</v>
      </c>
      <c r="W58" s="268"/>
      <c r="X58" s="297"/>
      <c r="Y58" s="227"/>
      <c r="Z58" s="297"/>
      <c r="AA58" s="219">
        <f t="shared" si="6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7"/>
        <v>0</v>
      </c>
      <c r="AN58" s="16"/>
      <c r="AO58" s="193"/>
      <c r="AP58" s="196">
        <f t="shared" si="12"/>
        <v>0</v>
      </c>
      <c r="AQ58" s="197">
        <f t="shared" si="13"/>
        <v>0</v>
      </c>
      <c r="AR58" s="196">
        <f t="shared" si="8"/>
        <v>0</v>
      </c>
      <c r="AS58" s="196">
        <f t="shared" si="14"/>
        <v>-306</v>
      </c>
      <c r="AT58" s="196">
        <f t="shared" ca="1" si="15"/>
        <v>0</v>
      </c>
      <c r="AU58" s="196">
        <f t="shared" ca="1" si="9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3"/>
        <v>17</v>
      </c>
      <c r="J59" s="215" t="s">
        <v>348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4"/>
        <v>20</v>
      </c>
      <c r="V59" s="162">
        <f t="shared" si="5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6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7"/>
        <v>20</v>
      </c>
      <c r="AN59" s="16"/>
      <c r="AO59" s="193"/>
      <c r="AP59" s="196">
        <f t="shared" si="12"/>
        <v>20</v>
      </c>
      <c r="AQ59" s="197">
        <f t="shared" si="13"/>
        <v>20</v>
      </c>
      <c r="AR59" s="196">
        <f t="shared" si="8"/>
        <v>20</v>
      </c>
      <c r="AS59" s="196">
        <f t="shared" si="14"/>
        <v>54</v>
      </c>
      <c r="AT59" s="196" t="e">
        <f t="shared" si="15"/>
        <v>#VALUE!</v>
      </c>
      <c r="AU59" s="196" t="e">
        <f t="shared" si="9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3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4"/>
        <v>20</v>
      </c>
      <c r="V60" s="162">
        <f t="shared" si="5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6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7"/>
        <v>19</v>
      </c>
      <c r="AN60" s="16"/>
      <c r="AO60" s="193"/>
      <c r="AP60" s="196">
        <f t="shared" si="12"/>
        <v>20</v>
      </c>
      <c r="AQ60" s="197">
        <f t="shared" si="13"/>
        <v>20</v>
      </c>
      <c r="AR60" s="196">
        <f t="shared" si="8"/>
        <v>20</v>
      </c>
      <c r="AS60" s="196">
        <f t="shared" si="14"/>
        <v>54</v>
      </c>
      <c r="AT60" s="196">
        <f t="shared" si="15"/>
        <v>20</v>
      </c>
      <c r="AU60" s="196">
        <f t="shared" si="9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3"/>
        <v>18</v>
      </c>
      <c r="J61" s="164" t="s">
        <v>309</v>
      </c>
      <c r="K61" s="153">
        <v>3</v>
      </c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4"/>
        <v>21</v>
      </c>
      <c r="V61" s="162">
        <f t="shared" si="5"/>
        <v>21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6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7"/>
        <v>18</v>
      </c>
      <c r="AN61" s="16"/>
      <c r="AO61" s="193"/>
      <c r="AP61" s="196">
        <f t="shared" si="12"/>
        <v>21</v>
      </c>
      <c r="AQ61" s="197">
        <f t="shared" si="13"/>
        <v>21</v>
      </c>
      <c r="AR61" s="196">
        <f t="shared" si="8"/>
        <v>21</v>
      </c>
      <c r="AS61" s="196">
        <f t="shared" si="14"/>
        <v>72</v>
      </c>
      <c r="AT61" s="196" t="e">
        <f t="shared" si="15"/>
        <v>#VALUE!</v>
      </c>
      <c r="AU61" s="196" t="e">
        <f t="shared" si="9"/>
        <v>#VALUE!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3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4"/>
        <v>0</v>
      </c>
      <c r="V62" s="162">
        <f t="shared" si="5"/>
        <v>0</v>
      </c>
      <c r="W62" s="268"/>
      <c r="X62" s="295"/>
      <c r="Y62" s="227"/>
      <c r="Z62" s="295"/>
      <c r="AA62" s="219">
        <f t="shared" si="6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7"/>
        <v>0</v>
      </c>
      <c r="AN62" s="34"/>
      <c r="AO62" s="198"/>
      <c r="AP62" s="196">
        <f t="shared" si="12"/>
        <v>0</v>
      </c>
      <c r="AQ62" s="197">
        <f t="shared" si="13"/>
        <v>0</v>
      </c>
      <c r="AR62" s="196">
        <f t="shared" si="8"/>
        <v>0</v>
      </c>
      <c r="AS62" s="196">
        <f t="shared" si="14"/>
        <v>-306</v>
      </c>
      <c r="AT62" s="196">
        <f t="shared" si="15"/>
        <v>0</v>
      </c>
      <c r="AU62" s="196">
        <f t="shared" si="9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3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4"/>
        <v>20</v>
      </c>
      <c r="V63" s="162">
        <f t="shared" si="5"/>
        <v>20</v>
      </c>
      <c r="W63" s="268" t="s">
        <v>192</v>
      </c>
      <c r="X63" s="298">
        <v>20</v>
      </c>
      <c r="Y63" s="227"/>
      <c r="Z63" s="298"/>
      <c r="AA63" s="219">
        <f t="shared" si="6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7"/>
        <v>20</v>
      </c>
      <c r="AN63" s="16"/>
      <c r="AO63" s="193"/>
      <c r="AP63" s="196">
        <f t="shared" si="12"/>
        <v>20</v>
      </c>
      <c r="AQ63" s="197">
        <f t="shared" si="13"/>
        <v>20</v>
      </c>
      <c r="AR63" s="196">
        <f t="shared" si="8"/>
        <v>20</v>
      </c>
      <c r="AS63" s="196">
        <f t="shared" si="14"/>
        <v>54</v>
      </c>
      <c r="AT63" s="196">
        <f t="shared" si="15"/>
        <v>20</v>
      </c>
      <c r="AU63" s="196">
        <f t="shared" si="9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3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4"/>
        <v>0</v>
      </c>
      <c r="V64" s="162">
        <f t="shared" si="5"/>
        <v>0</v>
      </c>
      <c r="W64" s="234"/>
      <c r="X64" s="235"/>
      <c r="Y64" s="217"/>
      <c r="Z64" s="235"/>
      <c r="AA64" s="219">
        <f t="shared" si="6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7"/>
        <v>0</v>
      </c>
      <c r="AN64" s="34"/>
      <c r="AO64" s="198"/>
      <c r="AP64" s="196">
        <f t="shared" si="12"/>
        <v>0</v>
      </c>
      <c r="AQ64" s="197">
        <f t="shared" si="13"/>
        <v>0</v>
      </c>
      <c r="AR64" s="196">
        <f t="shared" si="8"/>
        <v>0</v>
      </c>
      <c r="AS64" s="196">
        <f t="shared" si="14"/>
        <v>-306</v>
      </c>
      <c r="AT64" s="196">
        <f t="shared" si="15"/>
        <v>0</v>
      </c>
      <c r="AU64" s="196">
        <f t="shared" si="9"/>
        <v>-306</v>
      </c>
      <c r="AV64" s="198"/>
    </row>
    <row r="65" spans="1:48" s="7" customFormat="1" ht="31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3"/>
        <v>13</v>
      </c>
      <c r="J65" s="207" t="s">
        <v>263</v>
      </c>
      <c r="K65" s="152">
        <v>6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4"/>
        <v>19</v>
      </c>
      <c r="V65" s="162">
        <f t="shared" si="5"/>
        <v>19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6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7"/>
        <v>19</v>
      </c>
      <c r="AN65" s="16"/>
      <c r="AO65" s="193"/>
      <c r="AP65" s="196">
        <f t="shared" si="12"/>
        <v>19</v>
      </c>
      <c r="AQ65" s="197">
        <f t="shared" si="13"/>
        <v>19</v>
      </c>
      <c r="AR65" s="196">
        <f t="shared" si="8"/>
        <v>19</v>
      </c>
      <c r="AS65" s="196">
        <f t="shared" si="14"/>
        <v>36</v>
      </c>
      <c r="AT65" s="196" t="e">
        <f t="shared" si="15"/>
        <v>#VALUE!</v>
      </c>
      <c r="AU65" s="196" t="e">
        <f t="shared" si="9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3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4"/>
        <v>20</v>
      </c>
      <c r="V66" s="162">
        <f t="shared" si="5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6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7"/>
        <v>20</v>
      </c>
      <c r="AN66" s="16"/>
      <c r="AO66" s="193"/>
      <c r="AP66" s="196">
        <f t="shared" si="12"/>
        <v>20</v>
      </c>
      <c r="AQ66" s="197">
        <f t="shared" si="13"/>
        <v>20</v>
      </c>
      <c r="AR66" s="196">
        <f t="shared" si="8"/>
        <v>20</v>
      </c>
      <c r="AS66" s="196">
        <f t="shared" si="14"/>
        <v>54</v>
      </c>
      <c r="AT66" s="196" t="e">
        <f t="shared" si="15"/>
        <v>#VALUE!</v>
      </c>
      <c r="AU66" s="196" t="e">
        <f t="shared" si="9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3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4"/>
        <v>0</v>
      </c>
      <c r="V67" s="34"/>
      <c r="W67" s="234"/>
      <c r="X67" s="218"/>
      <c r="Y67" s="217"/>
      <c r="Z67" s="218"/>
      <c r="AA67" s="219">
        <f t="shared" si="6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7"/>
        <v>0</v>
      </c>
      <c r="AN67" s="34"/>
      <c r="AO67" s="198"/>
      <c r="AP67" s="196">
        <f t="shared" si="12"/>
        <v>0</v>
      </c>
      <c r="AQ67" s="197">
        <f t="shared" si="13"/>
        <v>0</v>
      </c>
      <c r="AR67" s="196">
        <f t="shared" si="8"/>
        <v>0</v>
      </c>
      <c r="AS67" s="196">
        <f t="shared" si="14"/>
        <v>-306</v>
      </c>
      <c r="AT67" s="196">
        <f t="shared" si="15"/>
        <v>0</v>
      </c>
      <c r="AU67" s="196">
        <f t="shared" si="9"/>
        <v>-306</v>
      </c>
      <c r="AV67" s="198"/>
    </row>
    <row r="68" spans="1:48" s="7" customFormat="1" ht="15.5" x14ac:dyDescent="0.35">
      <c r="A68" s="31"/>
      <c r="B68" s="30" t="s">
        <v>318</v>
      </c>
      <c r="C68" s="30" t="s">
        <v>6</v>
      </c>
      <c r="D68" s="216" t="s">
        <v>378</v>
      </c>
      <c r="E68" s="19"/>
      <c r="F68" s="20"/>
      <c r="G68" s="21"/>
      <c r="H68" s="20"/>
      <c r="I68" s="1">
        <f t="shared" si="3"/>
        <v>0</v>
      </c>
      <c r="J68" s="160"/>
      <c r="K68" s="152"/>
      <c r="L68" s="14"/>
      <c r="M68" s="15"/>
      <c r="N68" s="191" t="s">
        <v>399</v>
      </c>
      <c r="O68" s="168">
        <v>8</v>
      </c>
      <c r="P68" s="176"/>
      <c r="Q68" s="176"/>
      <c r="R68" s="176"/>
      <c r="S68" s="176"/>
      <c r="T68" s="176"/>
      <c r="U68" s="93">
        <f t="shared" si="4"/>
        <v>8</v>
      </c>
      <c r="V68" s="16"/>
      <c r="W68" s="232"/>
      <c r="X68" s="218"/>
      <c r="Y68" s="217"/>
      <c r="Z68" s="218"/>
      <c r="AA68" s="219">
        <f t="shared" si="6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7"/>
        <v>0</v>
      </c>
      <c r="AN68" s="16"/>
      <c r="AO68" s="193"/>
      <c r="AP68" s="196">
        <f t="shared" si="12"/>
        <v>0</v>
      </c>
      <c r="AQ68" s="197">
        <f t="shared" si="13"/>
        <v>0</v>
      </c>
      <c r="AR68" s="196">
        <f t="shared" si="8"/>
        <v>0</v>
      </c>
      <c r="AS68" s="196">
        <f t="shared" si="14"/>
        <v>-298</v>
      </c>
      <c r="AT68" s="196" t="e">
        <f t="shared" si="15"/>
        <v>#VALUE!</v>
      </c>
      <c r="AU68" s="196" t="e">
        <f t="shared" si="9"/>
        <v>#VALUE!</v>
      </c>
      <c r="AV68" s="193"/>
    </row>
    <row r="69" spans="1:48" s="7" customFormat="1" ht="17.5" customHeight="1" x14ac:dyDescent="0.25">
      <c r="A69" s="31"/>
      <c r="B69" s="30" t="s">
        <v>387</v>
      </c>
      <c r="C69" s="30" t="s">
        <v>6</v>
      </c>
      <c r="D69" s="216" t="s">
        <v>388</v>
      </c>
      <c r="E69" s="14"/>
      <c r="F69" s="14"/>
      <c r="G69" s="90"/>
      <c r="H69" s="89"/>
      <c r="I69" s="1">
        <f t="shared" si="3"/>
        <v>0</v>
      </c>
      <c r="J69" s="22" t="s">
        <v>112</v>
      </c>
      <c r="K69" s="347"/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0</v>
      </c>
      <c r="V69" s="162">
        <f>U69-M69</f>
        <v>0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319</v>
      </c>
      <c r="C70" s="30" t="s">
        <v>6</v>
      </c>
      <c r="D70" s="216" t="s">
        <v>375</v>
      </c>
      <c r="E70" s="19"/>
      <c r="F70" s="20"/>
      <c r="G70" s="21"/>
      <c r="H70" s="20"/>
      <c r="I70" s="1">
        <f t="shared" si="3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4"/>
        <v>0</v>
      </c>
      <c r="V70" s="16"/>
      <c r="W70" s="232"/>
      <c r="X70" s="218"/>
      <c r="Y70" s="217"/>
      <c r="Z70" s="218"/>
      <c r="AA70" s="219">
        <f t="shared" si="6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7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8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9"/>
        <v>-306</v>
      </c>
      <c r="AV70" s="193"/>
    </row>
    <row r="71" spans="1:48" s="7" customFormat="1" ht="15.5" x14ac:dyDescent="0.35">
      <c r="A71" s="31"/>
      <c r="B71" s="30" t="s">
        <v>320</v>
      </c>
      <c r="C71" s="30" t="s">
        <v>6</v>
      </c>
      <c r="D71" s="216" t="s">
        <v>376</v>
      </c>
      <c r="E71" s="19"/>
      <c r="F71" s="20"/>
      <c r="G71" s="21"/>
      <c r="H71" s="20"/>
      <c r="I71" s="1">
        <f t="shared" si="3"/>
        <v>0</v>
      </c>
      <c r="J71" s="160"/>
      <c r="K71" s="152"/>
      <c r="L71" s="14"/>
      <c r="M71" s="15"/>
      <c r="N71" s="309" t="s">
        <v>395</v>
      </c>
      <c r="O71" s="168">
        <v>8</v>
      </c>
      <c r="P71" s="176"/>
      <c r="Q71" s="176"/>
      <c r="R71" s="176"/>
      <c r="S71" s="176"/>
      <c r="T71" s="176"/>
      <c r="U71" s="93">
        <f t="shared" si="4"/>
        <v>8</v>
      </c>
      <c r="V71" s="16"/>
      <c r="W71" s="232"/>
      <c r="X71" s="218"/>
      <c r="Y71" s="217"/>
      <c r="Z71" s="218"/>
      <c r="AA71" s="219">
        <f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>AS71+AT71</f>
        <v>#VALUE!</v>
      </c>
      <c r="AV71" s="193"/>
    </row>
    <row r="72" spans="1:48" s="7" customFormat="1" ht="17.5" customHeight="1" x14ac:dyDescent="0.35">
      <c r="A72" s="31"/>
      <c r="B72" s="30" t="s">
        <v>389</v>
      </c>
      <c r="C72" s="30" t="s">
        <v>6</v>
      </c>
      <c r="D72" s="216" t="s">
        <v>94</v>
      </c>
      <c r="E72" s="209" t="s">
        <v>386</v>
      </c>
      <c r="F72" s="89">
        <v>4</v>
      </c>
      <c r="G72" s="21"/>
      <c r="H72" s="20"/>
      <c r="I72" s="1">
        <f t="shared" si="3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4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383</v>
      </c>
      <c r="C73" s="346" t="s">
        <v>6</v>
      </c>
      <c r="D73" s="216" t="s">
        <v>94</v>
      </c>
      <c r="E73" s="124" t="s">
        <v>384</v>
      </c>
      <c r="F73" s="125">
        <v>4</v>
      </c>
      <c r="G73" s="125">
        <v>0</v>
      </c>
      <c r="H73" s="125">
        <v>0</v>
      </c>
      <c r="I73" s="1">
        <f t="shared" si="3"/>
        <v>4</v>
      </c>
      <c r="J73" s="160"/>
      <c r="K73" s="152"/>
      <c r="L73" s="326" t="s">
        <v>385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4"/>
        <v>6</v>
      </c>
      <c r="V73" s="16"/>
      <c r="W73" s="232"/>
      <c r="X73" s="218"/>
      <c r="Y73" s="217"/>
      <c r="Z73" s="218"/>
      <c r="AA73" s="219">
        <f>X73+Z73</f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>AA73+AC73+AE73+AG73+AH73+AI73+AJ73+AK73+AL73</f>
        <v>0</v>
      </c>
      <c r="AN73" s="16"/>
      <c r="AO73" s="193"/>
      <c r="AP73" s="196">
        <f>I73+K73</f>
        <v>4</v>
      </c>
      <c r="AQ73" s="197">
        <f>AP73+M73</f>
        <v>6</v>
      </c>
      <c r="AR73" s="196">
        <f>AP73</f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>AS73+AT73</f>
        <v>#VALUE!</v>
      </c>
      <c r="AV73" s="193"/>
    </row>
    <row r="74" spans="1:48" s="7" customFormat="1" ht="15.5" x14ac:dyDescent="0.35">
      <c r="A74" s="31"/>
      <c r="B74" s="346" t="s">
        <v>393</v>
      </c>
      <c r="C74" s="346" t="s">
        <v>6</v>
      </c>
      <c r="D74" s="216" t="s">
        <v>394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377</v>
      </c>
      <c r="O74" s="168">
        <v>7</v>
      </c>
      <c r="P74" s="176"/>
      <c r="Q74" s="176"/>
      <c r="R74" s="176"/>
      <c r="S74" s="176"/>
      <c r="T74" s="176"/>
      <c r="U74" s="93">
        <f t="shared" si="4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5"/>
      <c r="C76" s="425"/>
      <c r="D76" s="425"/>
      <c r="E76" s="425"/>
      <c r="F76" s="45"/>
      <c r="G76" s="45"/>
      <c r="H76" s="45"/>
      <c r="I76" s="45"/>
      <c r="J76" s="45"/>
      <c r="K76" s="45"/>
      <c r="L76" s="386" t="s">
        <v>341</v>
      </c>
      <c r="M76" s="386"/>
      <c r="N76" s="386"/>
      <c r="O76" s="386"/>
      <c r="P76" s="386"/>
      <c r="Q76" s="386"/>
      <c r="R76" s="386"/>
      <c r="S76" s="386"/>
      <c r="T76" s="386"/>
      <c r="U76" s="386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6"/>
      <c r="D77" s="426"/>
      <c r="E77" s="47"/>
      <c r="F77" s="45"/>
      <c r="G77" s="45"/>
      <c r="H77" s="45"/>
      <c r="I77" s="45"/>
      <c r="J77" s="45"/>
      <c r="K77" s="45"/>
      <c r="L77" s="45"/>
      <c r="M77" s="388" t="s">
        <v>116</v>
      </c>
      <c r="N77" s="388"/>
      <c r="O77" s="388"/>
      <c r="P77" s="388"/>
      <c r="Q77" s="388"/>
      <c r="R77" s="388"/>
      <c r="S77" s="388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21"/>
      <c r="D78" s="421"/>
      <c r="E78" s="50"/>
      <c r="F78" s="51"/>
      <c r="G78" s="51"/>
      <c r="H78" s="51"/>
      <c r="I78" s="51"/>
      <c r="J78" s="51"/>
      <c r="K78" s="51"/>
      <c r="L78" s="51"/>
      <c r="M78" s="51"/>
      <c r="N78" s="388"/>
      <c r="O78" s="388"/>
      <c r="P78" s="388"/>
      <c r="Q78" s="388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21"/>
      <c r="D79" s="421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21"/>
      <c r="D80" s="421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21"/>
      <c r="D81" s="421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21"/>
      <c r="D82" s="421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21"/>
      <c r="D83" s="421"/>
      <c r="E83" s="50"/>
      <c r="F83" s="61"/>
      <c r="G83" s="61"/>
      <c r="H83" s="61"/>
      <c r="I83" s="61"/>
      <c r="J83" s="61"/>
      <c r="K83" s="61"/>
      <c r="L83" s="61"/>
      <c r="M83" s="385" t="s">
        <v>104</v>
      </c>
      <c r="N83" s="385"/>
      <c r="O83" s="385"/>
      <c r="P83" s="385"/>
      <c r="Q83" s="385"/>
      <c r="R83" s="385"/>
      <c r="S83" s="385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21"/>
      <c r="D84" s="421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80" t="s">
        <v>140</v>
      </c>
      <c r="H85" s="380"/>
      <c r="I85" s="380"/>
      <c r="J85" s="380"/>
      <c r="K85" s="380"/>
      <c r="L85" s="380"/>
      <c r="M85" s="380"/>
      <c r="N85" s="380"/>
      <c r="O85" s="380"/>
      <c r="P85" s="380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8" t="s">
        <v>71</v>
      </c>
      <c r="H86" s="378"/>
      <c r="I86" s="378"/>
      <c r="J86" s="114"/>
      <c r="K86" s="114"/>
      <c r="L86" s="378" t="s">
        <v>107</v>
      </c>
      <c r="M86" s="378"/>
      <c r="N86" s="378" t="s">
        <v>80</v>
      </c>
      <c r="O86" s="378"/>
      <c r="P86" s="378"/>
      <c r="Q86" s="391"/>
      <c r="R86" s="391"/>
      <c r="S86" s="391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7" t="s">
        <v>72</v>
      </c>
      <c r="H87" s="397"/>
      <c r="I87" s="397"/>
      <c r="J87" s="116"/>
      <c r="K87" s="116"/>
      <c r="L87" s="379" t="s">
        <v>73</v>
      </c>
      <c r="M87" s="379"/>
      <c r="N87" s="373" t="s">
        <v>74</v>
      </c>
      <c r="O87" s="373"/>
      <c r="P87" s="373"/>
      <c r="Q87" s="382"/>
      <c r="R87" s="382"/>
      <c r="S87" s="382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7" t="s">
        <v>145</v>
      </c>
      <c r="H88" s="397"/>
      <c r="I88" s="397"/>
      <c r="J88" s="116"/>
      <c r="K88" s="116"/>
      <c r="L88" s="379" t="s">
        <v>75</v>
      </c>
      <c r="M88" s="379"/>
      <c r="N88" s="373" t="s">
        <v>136</v>
      </c>
      <c r="O88" s="373"/>
      <c r="P88" s="373"/>
      <c r="Q88" s="382"/>
      <c r="R88" s="382"/>
      <c r="S88" s="382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344</v>
      </c>
      <c r="C89" s="64"/>
      <c r="D89" s="64"/>
      <c r="E89" s="64"/>
      <c r="F89" s="64"/>
      <c r="G89" s="397" t="s">
        <v>84</v>
      </c>
      <c r="H89" s="397"/>
      <c r="I89" s="397"/>
      <c r="J89" s="116"/>
      <c r="K89" s="116"/>
      <c r="L89" s="379" t="s">
        <v>76</v>
      </c>
      <c r="M89" s="379"/>
      <c r="N89" s="373" t="s">
        <v>77</v>
      </c>
      <c r="O89" s="373"/>
      <c r="P89" s="373"/>
      <c r="Q89" s="382"/>
      <c r="R89" s="382"/>
      <c r="S89" s="382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7" t="s">
        <v>84</v>
      </c>
      <c r="H90" s="397"/>
      <c r="I90" s="397"/>
      <c r="J90" s="116"/>
      <c r="K90" s="116"/>
      <c r="L90" s="379" t="s">
        <v>76</v>
      </c>
      <c r="M90" s="379"/>
      <c r="N90" s="373" t="s">
        <v>78</v>
      </c>
      <c r="O90" s="373"/>
      <c r="P90" s="373"/>
      <c r="Q90" s="382"/>
      <c r="R90" s="382"/>
      <c r="S90" s="382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7"/>
      <c r="H91" s="397"/>
      <c r="I91" s="397"/>
      <c r="J91" s="142"/>
      <c r="K91" s="142"/>
      <c r="L91" s="395"/>
      <c r="M91" s="396"/>
      <c r="N91" s="395"/>
      <c r="O91" s="428"/>
      <c r="P91" s="396"/>
      <c r="Q91" s="382"/>
      <c r="R91" s="382"/>
      <c r="S91" s="382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20" t="s">
        <v>159</v>
      </c>
      <c r="B92" s="420"/>
      <c r="C92" s="420"/>
      <c r="D92" s="420"/>
      <c r="E92" s="72"/>
      <c r="F92" s="11"/>
      <c r="G92" s="380" t="s">
        <v>141</v>
      </c>
      <c r="H92" s="380"/>
      <c r="I92" s="380"/>
      <c r="J92" s="380"/>
      <c r="K92" s="380"/>
      <c r="L92" s="380"/>
      <c r="M92" s="380"/>
      <c r="N92" s="380"/>
      <c r="O92" s="380"/>
      <c r="P92" s="380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92" t="s">
        <v>113</v>
      </c>
      <c r="D93" s="393"/>
      <c r="E93" s="74" t="s">
        <v>114</v>
      </c>
      <c r="F93" s="11"/>
      <c r="G93" s="378" t="s">
        <v>71</v>
      </c>
      <c r="H93" s="378"/>
      <c r="I93" s="378"/>
      <c r="J93" s="115"/>
      <c r="K93" s="115"/>
      <c r="L93" s="418" t="s">
        <v>107</v>
      </c>
      <c r="M93" s="419"/>
      <c r="N93" s="378" t="s">
        <v>80</v>
      </c>
      <c r="O93" s="378"/>
      <c r="P93" s="378"/>
      <c r="Q93" s="391"/>
      <c r="R93" s="391"/>
      <c r="S93" s="391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9" t="s">
        <v>326</v>
      </c>
      <c r="D94" s="390"/>
      <c r="E94" s="75" t="s">
        <v>128</v>
      </c>
      <c r="F94" s="11"/>
      <c r="G94" s="397" t="s">
        <v>72</v>
      </c>
      <c r="H94" s="397"/>
      <c r="I94" s="397"/>
      <c r="J94" s="142"/>
      <c r="K94" s="142"/>
      <c r="L94" s="395" t="s">
        <v>73</v>
      </c>
      <c r="M94" s="396"/>
      <c r="N94" s="373" t="s">
        <v>81</v>
      </c>
      <c r="O94" s="373"/>
      <c r="P94" s="373"/>
      <c r="Q94" s="382"/>
      <c r="R94" s="382"/>
      <c r="S94" s="382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9" t="s">
        <v>123</v>
      </c>
      <c r="D95" s="390"/>
      <c r="E95" s="75" t="s">
        <v>281</v>
      </c>
      <c r="F95" s="64"/>
      <c r="G95" s="397" t="s">
        <v>144</v>
      </c>
      <c r="H95" s="397"/>
      <c r="I95" s="397"/>
      <c r="J95" s="142"/>
      <c r="K95" s="142"/>
      <c r="L95" s="395" t="s">
        <v>73</v>
      </c>
      <c r="M95" s="396"/>
      <c r="N95" s="373" t="s">
        <v>137</v>
      </c>
      <c r="O95" s="373"/>
      <c r="P95" s="373"/>
      <c r="Q95" s="382"/>
      <c r="R95" s="382"/>
      <c r="S95" s="382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9" t="s">
        <v>124</v>
      </c>
      <c r="D96" s="390"/>
      <c r="E96" s="75" t="s">
        <v>129</v>
      </c>
      <c r="F96" s="64"/>
      <c r="G96" s="397" t="s">
        <v>143</v>
      </c>
      <c r="H96" s="397"/>
      <c r="I96" s="397"/>
      <c r="J96" s="142"/>
      <c r="K96" s="142"/>
      <c r="L96" s="395" t="s">
        <v>73</v>
      </c>
      <c r="M96" s="396"/>
      <c r="N96" s="373" t="s">
        <v>138</v>
      </c>
      <c r="O96" s="373"/>
      <c r="P96" s="373"/>
      <c r="Q96" s="382"/>
      <c r="R96" s="382"/>
      <c r="S96" s="382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9" t="s">
        <v>280</v>
      </c>
      <c r="D97" s="390"/>
      <c r="E97" s="75" t="s">
        <v>130</v>
      </c>
      <c r="F97" s="64"/>
      <c r="G97" s="397" t="s">
        <v>142</v>
      </c>
      <c r="H97" s="397"/>
      <c r="I97" s="397"/>
      <c r="J97" s="142"/>
      <c r="K97" s="142"/>
      <c r="L97" s="395" t="s">
        <v>76</v>
      </c>
      <c r="M97" s="396"/>
      <c r="N97" s="373" t="s">
        <v>82</v>
      </c>
      <c r="O97" s="373"/>
      <c r="P97" s="373"/>
      <c r="Q97" s="382"/>
      <c r="R97" s="382"/>
      <c r="S97" s="382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9" t="s">
        <v>125</v>
      </c>
      <c r="D98" s="390"/>
      <c r="E98" s="75" t="s">
        <v>282</v>
      </c>
      <c r="F98" s="64"/>
      <c r="G98" s="397" t="s">
        <v>168</v>
      </c>
      <c r="H98" s="397"/>
      <c r="I98" s="397"/>
      <c r="J98" s="142"/>
      <c r="K98" s="142"/>
      <c r="L98" s="395" t="s">
        <v>76</v>
      </c>
      <c r="M98" s="396"/>
      <c r="N98" s="373" t="s">
        <v>83</v>
      </c>
      <c r="O98" s="373"/>
      <c r="P98" s="373"/>
      <c r="Q98" s="382"/>
      <c r="R98" s="382"/>
      <c r="S98" s="382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336</v>
      </c>
      <c r="C99" s="389" t="s">
        <v>126</v>
      </c>
      <c r="D99" s="390"/>
      <c r="E99" s="75" t="s">
        <v>131</v>
      </c>
      <c r="F99" s="64"/>
      <c r="G99" s="380" t="s">
        <v>139</v>
      </c>
      <c r="H99" s="380"/>
      <c r="I99" s="380"/>
      <c r="J99" s="380"/>
      <c r="K99" s="380"/>
      <c r="L99" s="380"/>
      <c r="M99" s="380"/>
      <c r="N99" s="380"/>
      <c r="O99" s="380"/>
      <c r="P99" s="380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9" t="s">
        <v>327</v>
      </c>
      <c r="D100" s="390"/>
      <c r="E100" s="75" t="s">
        <v>132</v>
      </c>
      <c r="F100" s="64"/>
      <c r="G100" s="378" t="s">
        <v>71</v>
      </c>
      <c r="H100" s="378"/>
      <c r="I100" s="378"/>
      <c r="J100" s="115"/>
      <c r="K100" s="115"/>
      <c r="L100" s="416" t="s">
        <v>107</v>
      </c>
      <c r="M100" s="417"/>
      <c r="N100" s="378" t="s">
        <v>80</v>
      </c>
      <c r="O100" s="378"/>
      <c r="P100" s="378"/>
      <c r="Q100" s="391"/>
      <c r="R100" s="391"/>
      <c r="S100" s="391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9" t="s">
        <v>127</v>
      </c>
      <c r="D101" s="390"/>
      <c r="E101" s="75" t="s">
        <v>133</v>
      </c>
      <c r="F101" s="64"/>
      <c r="G101" s="397" t="s">
        <v>72</v>
      </c>
      <c r="H101" s="397"/>
      <c r="I101" s="397"/>
      <c r="J101" s="116"/>
      <c r="K101" s="116"/>
      <c r="L101" s="379" t="s">
        <v>73</v>
      </c>
      <c r="M101" s="379"/>
      <c r="N101" s="373" t="s">
        <v>108</v>
      </c>
      <c r="O101" s="373"/>
      <c r="P101" s="373"/>
      <c r="Q101" s="382"/>
      <c r="R101" s="382"/>
      <c r="S101" s="382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7" t="s">
        <v>146</v>
      </c>
      <c r="H102" s="397"/>
      <c r="I102" s="397"/>
      <c r="J102" s="116"/>
      <c r="K102" s="116"/>
      <c r="L102" s="379" t="s">
        <v>75</v>
      </c>
      <c r="M102" s="379"/>
      <c r="N102" s="373" t="s">
        <v>147</v>
      </c>
      <c r="O102" s="373"/>
      <c r="P102" s="373"/>
      <c r="Q102" s="382"/>
      <c r="R102" s="382"/>
      <c r="S102" s="382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20" t="s">
        <v>158</v>
      </c>
      <c r="B103" s="420"/>
      <c r="C103" s="420"/>
      <c r="D103" s="420"/>
      <c r="E103" s="72"/>
      <c r="F103" s="64"/>
      <c r="G103" s="397" t="s">
        <v>79</v>
      </c>
      <c r="H103" s="397"/>
      <c r="I103" s="397"/>
      <c r="J103" s="116"/>
      <c r="K103" s="116"/>
      <c r="L103" s="379" t="s">
        <v>76</v>
      </c>
      <c r="M103" s="379"/>
      <c r="N103" s="373" t="s">
        <v>109</v>
      </c>
      <c r="O103" s="373"/>
      <c r="P103" s="373"/>
      <c r="Q103" s="382"/>
      <c r="R103" s="382"/>
      <c r="S103" s="382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92" t="s">
        <v>113</v>
      </c>
      <c r="D104" s="393"/>
      <c r="E104" s="74" t="s">
        <v>114</v>
      </c>
      <c r="G104" s="394" t="s">
        <v>84</v>
      </c>
      <c r="H104" s="394"/>
      <c r="I104" s="394"/>
      <c r="J104" s="116"/>
      <c r="K104" s="116"/>
      <c r="L104" s="379" t="s">
        <v>76</v>
      </c>
      <c r="M104" s="379"/>
      <c r="N104" s="373" t="s">
        <v>110</v>
      </c>
      <c r="O104" s="373"/>
      <c r="P104" s="373"/>
      <c r="Q104" s="382"/>
      <c r="R104" s="382"/>
      <c r="S104" s="382"/>
    </row>
    <row r="105" spans="1:48" ht="18" x14ac:dyDescent="0.4">
      <c r="B105" s="75" t="s">
        <v>120</v>
      </c>
      <c r="C105" s="389" t="s">
        <v>326</v>
      </c>
      <c r="D105" s="390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328</v>
      </c>
      <c r="C106" s="389" t="s">
        <v>291</v>
      </c>
      <c r="D106" s="390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9" t="s">
        <v>292</v>
      </c>
      <c r="D107" s="390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9" t="s">
        <v>293</v>
      </c>
      <c r="D108" s="390"/>
      <c r="E108" s="75" t="s">
        <v>130</v>
      </c>
      <c r="Q108" s="78"/>
      <c r="R108" s="78"/>
      <c r="S108" s="78"/>
    </row>
    <row r="109" spans="1:48" ht="18" x14ac:dyDescent="0.4">
      <c r="B109" s="75" t="s">
        <v>329</v>
      </c>
      <c r="C109" s="389" t="s">
        <v>294</v>
      </c>
      <c r="D109" s="390"/>
      <c r="E109" s="75" t="s">
        <v>297</v>
      </c>
      <c r="Q109" s="78"/>
      <c r="R109" s="78"/>
      <c r="S109" s="78"/>
    </row>
    <row r="110" spans="1:48" ht="18" x14ac:dyDescent="0.4">
      <c r="B110" s="75" t="s">
        <v>330</v>
      </c>
      <c r="C110" s="389" t="s">
        <v>331</v>
      </c>
      <c r="D110" s="390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9" t="s">
        <v>332</v>
      </c>
      <c r="D111" s="390"/>
      <c r="E111" s="75" t="s">
        <v>334</v>
      </c>
      <c r="Q111" s="78"/>
      <c r="R111" s="78"/>
      <c r="S111" s="78"/>
    </row>
    <row r="112" spans="1:48" ht="18" x14ac:dyDescent="0.4">
      <c r="B112" s="76"/>
      <c r="C112" s="389" t="s">
        <v>333</v>
      </c>
      <c r="D112" s="390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2025-12-09T02:26:00Z</cp:lastPrinted>
  <dcterms:created xsi:type="dcterms:W3CDTF">2019-10-28T22:32:42Z</dcterms:created>
  <dcterms:modified xsi:type="dcterms:W3CDTF">2025-12-11T14:29:52Z</dcterms:modified>
</cp:coreProperties>
</file>