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U74" i="8" l="1"/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 s="1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U51" i="8" s="1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R44" i="8" l="1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<sst xmlns="http://schemas.openxmlformats.org/spreadsheetml/2006/main" count="590" uniqueCount="416">
  <si>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</si>
  <si>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</si>
  <si>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</si>
  <si>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</si>
  <si>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</si>
  <si>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</si>
  <si>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</si>
  <si>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</si>
  <si>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</si>
  <si>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</si>
  <si>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</si>
  <si>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</si>
  <si>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</si>
  <si>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</si>
  <si>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</si>
  <si>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</si>
  <si>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</si>
  <si>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</si>
  <si>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</si>
  <si>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</si>
  <si>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</si>
  <si>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</si>
  <si>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</si>
  <si>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</si>
  <si>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</si>
  <si>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</si>
  <si>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</si>
  <si>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</si>
  <si>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</si>
  <si>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</si>
  <si>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</si>
  <si>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</si>
  <si>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</si>
  <si>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</si>
  <si>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</si>
  <si>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</si>
  <si>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</si>
  <si>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</si>
  <si>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</si>
  <si>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</si>
  <si>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</si>
  <si>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</si>
  <si>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</si>
  <si>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</si>
  <si>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</si>
  <si>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</si>
  <si>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</si>
  <si>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</si>
  <si>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</si>
  <si>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</si>
  <si>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</si>
  <si>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</si>
  <si>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</si>
  <si>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</si>
  <si>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</si>
  <si>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</si>
  <si>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</si>
  <si>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</si>
  <si>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</si>
  <si>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</si>
  <si>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</si>
  <si>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</si>
  <si>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</si>
  <si>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</si>
  <si>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</si>
  <si>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</si>
  <si>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</si>
  <si>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</si>
  <si>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</si>
  <si>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</si>
  <si>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</si>
  <si>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</si>
  <si>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</si>
  <si>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</si>
  <si>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</si>
  <si>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</si>
  <si>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</si>
  <si>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</si>
  <si>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</si>
  <si>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</si>
  <si>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</si>
  <si>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</si>
  <si>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</si>
  <si>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</si>
  <si>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</si>
  <si>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</si>
  <si>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</si>
  <si>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</si>
  <si>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</si>
  <si>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</si>
  <si>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</si>
  <si>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</si>
  <si>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</si>
  <si>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</si>
  <si>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</si>
  <si>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</si>
  <si>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</si>
  <si>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</si>
  <si>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</si>
  <si>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</si>
  <si>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</si>
  <si>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</si>
  <si>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</si>
  <si>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</si>
  <si>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</si>
  <si>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</si>
  <si>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</si>
  <si>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</si>
  <si>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</si>
  <si>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</si>
  <si>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</si>
  <si>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</si>
  <si>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</si>
  <si>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</si>
  <si>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</si>
  <si>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</si>
  <si>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</si>
  <si>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</si>
  <si>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</si>
  <si>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</si>
  <si>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</si>
  <si>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</si>
  <si>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</si>
  <si>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</si>
  <si>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</si>
  <si>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</si>
  <si>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</si>
  <si>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</si>
  <si>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</si>
  <si>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</si>
  <si>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</si>
  <si>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</si>
  <si>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</si>
  <si>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</si>
  <si>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</si>
  <si>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</si>
  <si>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</si>
  <si>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</si>
  <si>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</si>
  <si>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</si>
  <si>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</si>
  <si>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</si>
  <si>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</si>
  <si>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</si>
  <si>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</si>
  <si>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</si>
  <si>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</si>
  <si>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</si>
  <si>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</si>
  <si>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</si>
  <si>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</si>
  <si>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</si>
  <si>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</si>
  <si>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</si>
  <si>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</si>
  <si>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</si>
  <si>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</si>
  <si>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</si>
  <si>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</si>
  <si>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</si>
  <si>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</si>
  <si>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</si>
  <si>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</si>
  <si>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</si>
  <si>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</si>
  <si>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</si>
  <si>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</si>
  <si>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</si>
  <si>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</si>
  <si>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</si>
  <si>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</si>
  <si>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</si>
  <si>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</si>
  <si>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</si>
  <si>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</si>
  <si>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</si>
  <si>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</si>
  <si>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</si>
  <si>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</si>
  <si>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</si>
  <si>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</si>
  <si>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</si>
  <si>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</si>
  <si>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</si>
  <si>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</si>
  <si>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</si>
  <si>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</si>
  <si>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</si>
  <si>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</si>
  <si>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</si>
  <si>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</si>
  <si>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</si>
  <si>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</si>
  <si>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</si>
  <si>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</si>
  <si>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</si>
  <si>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</si>
  <si>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</si>
  <si>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</si>
  <si>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</si>
  <si>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</si>
  <si>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</si>
  <si>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</si>
  <si>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</si>
  <si>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</si>
  <si>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</si>
  <si>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</si>
  <si>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</si>
  <si>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</si>
  <si>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</si>
  <si>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</si>
  <si>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</si>
  <si>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</si>
  <si>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</si>
  <si>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</si>
  <si>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</si>
  <si>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</si>
  <si>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</si>
  <si>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</si>
  <si>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</si>
  <si>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</si>
  <si>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</si>
  <si>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</si>
  <si>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</si>
  <si>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</si>
  <si>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</si>
  <si>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</si>
  <si>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</si>
  <si>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</si>
  <si>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</si>
  <si>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</si>
  <si>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</si>
  <si>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</si>
  <si>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</si>
  <si>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</si>
  <si>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</si>
  <si>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</si>
  <si>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</si>
  <si>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</si>
  <si>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</si>
  <si>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</si>
  <si>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</si>
  <si>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</si>
  <si>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</si>
  <si>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</si>
  <si>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</si>
  <si>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</si>
  <si>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</si>
  <si>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</si>
  <si>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</si>
  <si>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</si>
  <si>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</si>
  <si>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</si>
  <si>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</si>
  <si>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</si>
  <si>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</si>
  <si>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</si>
  <si>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</si>
  <si>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</si>
  <si>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</si>
  <si>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</si>
  <si>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</si>
  <si>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</si>
  <si>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</si>
  <si>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</si>
  <si>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</si>
  <si>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</si>
  <si>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</si>
  <si>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</si>
  <si>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</si>
  <si>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</si>
  <si>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</si>
  <si>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</si>
  <si>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</si>
  <si>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</si>
  <si>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</si>
  <si>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</si>
  <si>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</si>
  <si>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</si>
  <si>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</si>
  <si>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</si>
  <si>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</si>
  <si>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</si>
  <si>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</si>
  <si>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</si>
  <si>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</si>
  <si>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</si>
  <si>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</si>
  <si>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</si>
  <si>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</si>
  <si>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</si>
  <si>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</si>
  <si>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</si>
  <si>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</si>
  <si>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</si>
  <si>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</si>
  <si>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</si>
  <si>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</si>
  <si>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</si>
  <si>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</si>
  <si>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</si>
  <si>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</si>
  <si>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</si>
  <si>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</si>
  <si>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</si>
  <si>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</si>
  <si>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</si>
  <si>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</si>
  <si>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</si>
  <si>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</si>
  <si>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</si>
  <si>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</si>
  <si>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</si>
  <si>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</si>
  <si>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</si>
  <si>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</si>
  <si>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</si>
  <si>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</si>
  <si>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</si>
  <si>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</si>
  <si>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</si>
  <si>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</si>
  <si>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</si>
  <si>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</si>
  <si>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</si>
  <si>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</si>
  <si>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</si>
  <si>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8 K11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</si>
  <si>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</si>
  <si>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</si>
  <si>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</si>
  <si>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</si>
  <si>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</si>
  <si>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</si>
  <si>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</si>
  <si>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</si>
  <si>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</si>
  <si>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</si>
  <si>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</si>
  <si>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</si>
  <si>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</si>
  <si>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</si>
  <si>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</si>
  <si>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</si>
  <si>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</si>
  <si>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</si>
  <si>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</si>
  <si>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</si>
  <si>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</si>
  <si>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</si>
  <si>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</si>
  <si>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</si>
  <si>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</si>
  <si>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</si>
  <si>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</si>
  <si>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</si>
  <si>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</si>
  <si>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</si>
  <si>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</si>
  <si>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</si>
  <si>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</si>
  <si>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</si>
  <si>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</si>
  <si>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</si>
  <si>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</si>
  <si>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</si>
  <si>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</si>
  <si>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</si>
  <si>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</si>
  <si>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</si>
  <si>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</si>
  <si>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</si>
  <si>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</si>
  <si>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</si>
  <si>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</si>
  <si>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</si>
  <si>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</si>
  <si>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GDĐP  AN 10</t>
  </si>
  <si>
    <t>GDĐP  MT10</t>
  </si>
  <si>
    <t>7K10</t>
  </si>
  <si>
    <t>GDĐP PL11</t>
  </si>
  <si>
    <t>12B3 (3), 12B1 (3)</t>
  </si>
  <si>
    <t>11A3 (3)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</si>
  <si>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</si>
  <si>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</si>
  <si>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</si>
  <si>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</si>
  <si>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</si>
  <si>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</si>
  <si>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</si>
  <si>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</si>
  <si>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</si>
  <si>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</si>
  <si>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</si>
  <si>
    <t>BẢNG PHÂN CÔNG CHUYÊN MÔN NĂM HỌC 2025- 2026- Áp dụng 03.11.2025 (1 tuần)-Tuần 9</t>
  </si>
  <si>
    <t>Toán: 10A1 (3), 10A2 (3), 10C1 (3),10C2 (3), 11A5 (3), 11C3 (3)
CĐ  Toán: 10A1 (1), 10A2 (1), 11A5 (1).</t>
  </si>
  <si>
    <t xml:space="preserve">Toán: 11A4 (3), 12B2 (3), 12C1(3).
CĐ Toán: 11A4 (1), 12B2 (1). </t>
  </si>
  <si>
    <t>Toán: 12A2 (3), 12B3(3), 11C1(3), 10C3(3)
CĐ Toán: 12A2 (1), 12B3(1).</t>
  </si>
  <si>
    <t>C.Nhiệm 12B3(4)</t>
  </si>
  <si>
    <t>Toán: 11A3(3), 12A1 (3), 12C2(3).
CĐ Toán: 11A3(1), 12A1 (1)</t>
  </si>
  <si>
    <t>Toán: 11A2(3), 12B1 (3), 12C3(3).
CĐ Toán: 11A2(1), 12B1 (1).</t>
  </si>
  <si>
    <t>Toán: 10B1(3), 10B2(3), 11A1 (3), 11C2(3).
CĐ Toán: 10B1(1), 10B2(1), 11A1 (1).</t>
  </si>
  <si>
    <t>C.Nhiệm 11C2(4)</t>
  </si>
  <si>
    <t>LÝ: 10A2(2),  11A4(2), 11C1(2), 12A2(2)
CĐ LÝ: 10A2(1), 11A4(1),12A2(1)</t>
  </si>
  <si>
    <t>LÝ: 10B1(2), 11A3(2), 12A1(2), 12C3(2)
CĐ LÝ: 11A3(1), 12A1(1)</t>
  </si>
  <si>
    <t>LÝ: 10A1(2), 10B2(2),  10C2(2), 11A2(2); 
CĐ LÝ: 10A1(1), 11A2(1)</t>
  </si>
  <si>
    <t>CN 10C2 (4)</t>
  </si>
  <si>
    <t>LÝ: 11A1(2), 11A5(2), 12B1(2),12B2(2), 12B3(2)
CĐ LÝ: 11A1(1), 11A5(1)</t>
  </si>
  <si>
    <t>10C3 (2); 10C1(2), 11C2(2)</t>
  </si>
  <si>
    <t xml:space="preserve">12C3 (3); </t>
  </si>
  <si>
    <t>12C1(3), 11A4(3)</t>
  </si>
  <si>
    <t>Nguyễn Thị Thùy Dương</t>
  </si>
  <si>
    <t>GD ĐP Văn 10</t>
  </si>
  <si>
    <t>8K12</t>
  </si>
  <si>
    <t>12A1+12B1+ 12B2 (2), 12C1(2), 12C2(2), 12C3(2); 12B2 (2)</t>
  </si>
  <si>
    <t xml:space="preserve">12C2 (3);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</si>
</sst>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wrapText="1"/>
    </xf>
    <xf numFmtId="0" fontId="35" fillId="0" borderId="8" xfId="0" applyFont="1" applyBorder="1" applyAlignment="1">
      <alignment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vertical="top" wrapText="1"/>
    </xf>
    <xf numFmtId="0" fontId="35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7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center" vertical="center"/>
    </xf>
    <xf numFmtId="0" fontId="48" fillId="11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Protection="1">
      <protection locked="0"/>
    </xf>
    <xf numFmtId="0" fontId="49" fillId="3" borderId="0" xfId="0" applyFont="1" applyFill="1" applyBorder="1" applyProtection="1">
      <protection locked="0"/>
    </xf>
    <xf numFmtId="0" fontId="49" fillId="8" borderId="0" xfId="0" applyFont="1" applyFill="1" applyBorder="1" applyProtection="1">
      <protection locked="0"/>
    </xf>
    <xf numFmtId="0" fontId="49" fillId="12" borderId="0" xfId="0" applyFont="1" applyFill="1" applyBorder="1" applyProtection="1">
      <protection locked="0"/>
    </xf>
    <xf numFmtId="0" fontId="50" fillId="2" borderId="0" xfId="0" applyFont="1" applyFill="1" applyBorder="1" applyAlignment="1" applyProtection="1">
      <alignment horizontal="center" vertical="center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8"/>
  <sheetViews>
    <sheetView tabSelected="1" zoomScale="62" zoomScaleNormal="62" zoomScaleSheetLayoutView="57" workbookViewId="0">
      <pane xSplit="4" ySplit="9" topLeftCell="E44" activePane="bottomRight" state="frozen"/>
      <selection pane="topRight" activeCell="E1" sqref="E1"/>
      <selection pane="bottomLeft" activeCell="A10" sqref="A10"/>
      <selection pane="bottomRight" activeCell="W45" sqref="W45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418" t="s">
        <v>351</v>
      </c>
      <c r="B1" s="418"/>
      <c r="C1" s="418"/>
      <c r="D1" s="420" t="s">
        <v>1</v>
      </c>
      <c r="E1" s="420"/>
      <c r="F1" s="420"/>
      <c r="G1" s="420"/>
      <c r="H1" s="420"/>
      <c r="I1" s="420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419" t="s">
        <v>7</v>
      </c>
      <c r="B2" s="419"/>
      <c r="C2" s="419"/>
      <c r="D2" s="420" t="s">
        <v>3</v>
      </c>
      <c r="E2" s="420"/>
      <c r="F2" s="420"/>
      <c r="G2" s="420"/>
      <c r="H2" s="420"/>
      <c r="I2" s="420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423" t="s">
        <v>394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410" t="s">
        <v>0</v>
      </c>
      <c r="B5" s="410" t="s">
        <v>4</v>
      </c>
      <c r="C5" s="410" t="s">
        <v>90</v>
      </c>
      <c r="D5" s="410" t="s">
        <v>86</v>
      </c>
      <c r="E5" s="405" t="s">
        <v>345</v>
      </c>
      <c r="F5" s="405"/>
      <c r="G5" s="405"/>
      <c r="H5" s="405"/>
      <c r="I5" s="406" t="s">
        <v>163</v>
      </c>
      <c r="J5" s="370" t="s">
        <v>240</v>
      </c>
      <c r="K5" s="371"/>
      <c r="L5" s="396" t="s">
        <v>344</v>
      </c>
      <c r="M5" s="396"/>
      <c r="N5" s="401" t="s">
        <v>157</v>
      </c>
      <c r="O5" s="402"/>
      <c r="P5" s="398" t="s">
        <v>161</v>
      </c>
      <c r="Q5" s="399"/>
      <c r="R5" s="399"/>
      <c r="S5" s="399"/>
      <c r="T5" s="400"/>
      <c r="U5" s="383" t="s">
        <v>164</v>
      </c>
      <c r="V5" s="368" t="s">
        <v>102</v>
      </c>
      <c r="W5" s="405" t="s">
        <v>165</v>
      </c>
      <c r="X5" s="405"/>
      <c r="Y5" s="405"/>
      <c r="Z5" s="405"/>
      <c r="AA5" s="406" t="s">
        <v>163</v>
      </c>
      <c r="AB5" s="370" t="s">
        <v>240</v>
      </c>
      <c r="AC5" s="371"/>
      <c r="AD5" s="409" t="s">
        <v>160</v>
      </c>
      <c r="AE5" s="409"/>
      <c r="AF5" s="401" t="s">
        <v>157</v>
      </c>
      <c r="AG5" s="402"/>
      <c r="AH5" s="403" t="s">
        <v>162</v>
      </c>
      <c r="AI5" s="403"/>
      <c r="AJ5" s="403"/>
      <c r="AK5" s="403"/>
      <c r="AL5" s="403"/>
      <c r="AM5" s="383" t="s">
        <v>164</v>
      </c>
      <c r="AN5" s="368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410"/>
      <c r="B6" s="410"/>
      <c r="C6" s="410"/>
      <c r="D6" s="410"/>
      <c r="E6" s="407" t="s">
        <v>156</v>
      </c>
      <c r="F6" s="407"/>
      <c r="G6" s="411" t="s">
        <v>205</v>
      </c>
      <c r="H6" s="411"/>
      <c r="I6" s="406"/>
      <c r="J6" s="372" t="s">
        <v>241</v>
      </c>
      <c r="K6" s="372" t="s">
        <v>148</v>
      </c>
      <c r="L6" s="397" t="s">
        <v>169</v>
      </c>
      <c r="M6" s="394" t="s">
        <v>148</v>
      </c>
      <c r="N6" s="379" t="s">
        <v>166</v>
      </c>
      <c r="O6" s="379" t="s">
        <v>148</v>
      </c>
      <c r="P6" s="377" t="s">
        <v>150</v>
      </c>
      <c r="Q6" s="377" t="s">
        <v>151</v>
      </c>
      <c r="R6" s="377" t="s">
        <v>152</v>
      </c>
      <c r="S6" s="377" t="s">
        <v>153</v>
      </c>
      <c r="T6" s="377" t="s">
        <v>154</v>
      </c>
      <c r="U6" s="383"/>
      <c r="V6" s="368"/>
      <c r="W6" s="407" t="s">
        <v>155</v>
      </c>
      <c r="X6" s="407"/>
      <c r="Y6" s="408" t="s">
        <v>205</v>
      </c>
      <c r="Z6" s="408"/>
      <c r="AA6" s="406"/>
      <c r="AB6" s="372" t="s">
        <v>241</v>
      </c>
      <c r="AC6" s="372" t="s">
        <v>148</v>
      </c>
      <c r="AD6" s="397" t="s">
        <v>169</v>
      </c>
      <c r="AE6" s="394" t="s">
        <v>148</v>
      </c>
      <c r="AF6" s="379" t="s">
        <v>166</v>
      </c>
      <c r="AG6" s="379" t="s">
        <v>148</v>
      </c>
      <c r="AH6" s="377" t="s">
        <v>150</v>
      </c>
      <c r="AI6" s="377" t="s">
        <v>151</v>
      </c>
      <c r="AJ6" s="377" t="s">
        <v>152</v>
      </c>
      <c r="AK6" s="377" t="s">
        <v>153</v>
      </c>
      <c r="AL6" s="404" t="s">
        <v>154</v>
      </c>
      <c r="AM6" s="383"/>
      <c r="AN6" s="368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410"/>
      <c r="B7" s="410"/>
      <c r="C7" s="410"/>
      <c r="D7" s="410"/>
      <c r="E7" s="118" t="s">
        <v>242</v>
      </c>
      <c r="F7" s="118" t="s">
        <v>5</v>
      </c>
      <c r="G7" s="118" t="s">
        <v>106</v>
      </c>
      <c r="H7" s="118" t="s">
        <v>2</v>
      </c>
      <c r="I7" s="406"/>
      <c r="J7" s="373"/>
      <c r="K7" s="373"/>
      <c r="L7" s="397"/>
      <c r="M7" s="395"/>
      <c r="N7" s="380"/>
      <c r="O7" s="380"/>
      <c r="P7" s="377"/>
      <c r="Q7" s="377"/>
      <c r="R7" s="377"/>
      <c r="S7" s="377"/>
      <c r="T7" s="377"/>
      <c r="U7" s="383"/>
      <c r="V7" s="368"/>
      <c r="W7" s="118" t="s">
        <v>167</v>
      </c>
      <c r="X7" s="118" t="s">
        <v>5</v>
      </c>
      <c r="Y7" s="118" t="s">
        <v>106</v>
      </c>
      <c r="Z7" s="118" t="s">
        <v>2</v>
      </c>
      <c r="AA7" s="406"/>
      <c r="AB7" s="373"/>
      <c r="AC7" s="373"/>
      <c r="AD7" s="397"/>
      <c r="AE7" s="395"/>
      <c r="AF7" s="380"/>
      <c r="AG7" s="380"/>
      <c r="AH7" s="377"/>
      <c r="AI7" s="377"/>
      <c r="AJ7" s="377"/>
      <c r="AK7" s="377"/>
      <c r="AL7" s="404"/>
      <c r="AM7" s="383"/>
      <c r="AN7" s="368"/>
      <c r="AO7" s="193"/>
      <c r="AP7" s="193"/>
      <c r="AQ7" s="193" t="s">
        <v>250</v>
      </c>
      <c r="AR7" s="193"/>
      <c r="AS7" s="193">
        <f>SUM(AS10:AS67)</f>
        <v>-2714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382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4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381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44" customFormat="1" ht="77.5" x14ac:dyDescent="0.35">
      <c r="A15" s="112">
        <v>1</v>
      </c>
      <c r="B15" s="324" t="s">
        <v>14</v>
      </c>
      <c r="C15" s="324" t="s">
        <v>52</v>
      </c>
      <c r="D15" s="325" t="s">
        <v>89</v>
      </c>
      <c r="E15" s="348" t="s">
        <v>395</v>
      </c>
      <c r="F15" s="332">
        <v>21</v>
      </c>
      <c r="G15" s="331" t="s">
        <v>312</v>
      </c>
      <c r="H15" s="332">
        <v>1</v>
      </c>
      <c r="I15" s="1">
        <f t="shared" si="4"/>
        <v>22</v>
      </c>
      <c r="J15" s="187"/>
      <c r="K15" s="155"/>
      <c r="L15" s="333"/>
      <c r="M15" s="334"/>
      <c r="N15" s="333"/>
      <c r="O15" s="335"/>
      <c r="P15" s="336"/>
      <c r="Q15" s="336"/>
      <c r="R15" s="336"/>
      <c r="S15" s="336"/>
      <c r="T15" s="336"/>
      <c r="U15" s="93">
        <f t="shared" si="5"/>
        <v>22</v>
      </c>
      <c r="V15" s="162">
        <f t="shared" si="6"/>
        <v>22</v>
      </c>
      <c r="W15" s="337" t="s">
        <v>311</v>
      </c>
      <c r="X15" s="242">
        <v>24</v>
      </c>
      <c r="Y15" s="243" t="s">
        <v>312</v>
      </c>
      <c r="Z15" s="242">
        <v>1</v>
      </c>
      <c r="AA15" s="219">
        <f t="shared" si="7"/>
        <v>25</v>
      </c>
      <c r="AB15" s="244"/>
      <c r="AC15" s="245"/>
      <c r="AD15" s="338"/>
      <c r="AE15" s="339"/>
      <c r="AF15" s="338"/>
      <c r="AG15" s="340"/>
      <c r="AH15" s="341"/>
      <c r="AI15" s="341"/>
      <c r="AJ15" s="341"/>
      <c r="AK15" s="341"/>
      <c r="AL15" s="341"/>
      <c r="AM15" s="226">
        <f t="shared" si="8"/>
        <v>25</v>
      </c>
      <c r="AN15" s="342" t="s">
        <v>206</v>
      </c>
      <c r="AO15" s="343"/>
      <c r="AP15" s="196">
        <f t="shared" si="0"/>
        <v>22</v>
      </c>
      <c r="AQ15" s="197">
        <f t="shared" si="1"/>
        <v>22</v>
      </c>
      <c r="AR15" s="196">
        <f t="shared" si="9"/>
        <v>22</v>
      </c>
      <c r="AS15" s="196">
        <f t="shared" si="2"/>
        <v>90</v>
      </c>
      <c r="AT15" s="196">
        <f t="shared" ref="AT15:AT21" si="11">(((AA15+AC15)*17)-(17*17))+(AE15*17)+AG15+AH15+AI15+AJ15+AK15+AL15</f>
        <v>136</v>
      </c>
      <c r="AU15" s="196">
        <f t="shared" si="10"/>
        <v>226</v>
      </c>
      <c r="AV15" s="343"/>
    </row>
    <row r="16" spans="1:48" s="344" customFormat="1" ht="46.5" x14ac:dyDescent="0.35">
      <c r="A16" s="112">
        <v>2</v>
      </c>
      <c r="B16" s="324" t="s">
        <v>12</v>
      </c>
      <c r="C16" s="324" t="s">
        <v>6</v>
      </c>
      <c r="D16" s="325" t="s">
        <v>89</v>
      </c>
      <c r="E16" s="348" t="s">
        <v>396</v>
      </c>
      <c r="F16" s="332">
        <v>11</v>
      </c>
      <c r="G16" s="331" t="s">
        <v>207</v>
      </c>
      <c r="H16" s="332">
        <v>4</v>
      </c>
      <c r="I16" s="1">
        <f t="shared" si="4"/>
        <v>15</v>
      </c>
      <c r="J16" s="187"/>
      <c r="K16" s="155"/>
      <c r="L16" s="345" t="s">
        <v>323</v>
      </c>
      <c r="M16" s="334">
        <v>4</v>
      </c>
      <c r="N16" s="345"/>
      <c r="O16" s="335"/>
      <c r="P16" s="336"/>
      <c r="Q16" s="336"/>
      <c r="R16" s="336"/>
      <c r="S16" s="336"/>
      <c r="T16" s="336"/>
      <c r="U16" s="93">
        <f t="shared" si="5"/>
        <v>19</v>
      </c>
      <c r="V16" s="162">
        <f t="shared" si="6"/>
        <v>15</v>
      </c>
      <c r="W16" s="337" t="s">
        <v>313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37" t="s">
        <v>228</v>
      </c>
      <c r="AE16" s="339">
        <v>4</v>
      </c>
      <c r="AF16" s="337"/>
      <c r="AG16" s="340"/>
      <c r="AH16" s="341"/>
      <c r="AI16" s="341"/>
      <c r="AJ16" s="341"/>
      <c r="AK16" s="341"/>
      <c r="AL16" s="341"/>
      <c r="AM16" s="226">
        <f t="shared" si="8"/>
        <v>19</v>
      </c>
      <c r="AN16" s="342"/>
      <c r="AO16" s="343"/>
      <c r="AP16" s="196">
        <f t="shared" si="0"/>
        <v>15</v>
      </c>
      <c r="AQ16" s="197">
        <f t="shared" si="1"/>
        <v>19</v>
      </c>
      <c r="AR16" s="196">
        <f t="shared" si="9"/>
        <v>15</v>
      </c>
      <c r="AS16" s="196">
        <f t="shared" si="2"/>
        <v>4</v>
      </c>
      <c r="AT16" s="196">
        <f t="shared" si="11"/>
        <v>34</v>
      </c>
      <c r="AU16" s="196">
        <f t="shared" si="10"/>
        <v>38</v>
      </c>
      <c r="AV16" s="343"/>
    </row>
    <row r="17" spans="1:48" s="344" customFormat="1" ht="46.5" x14ac:dyDescent="0.35">
      <c r="A17" s="112">
        <v>3</v>
      </c>
      <c r="B17" s="324" t="s">
        <v>13</v>
      </c>
      <c r="C17" s="324" t="s">
        <v>6</v>
      </c>
      <c r="D17" s="325" t="s">
        <v>89</v>
      </c>
      <c r="E17" s="348" t="s">
        <v>397</v>
      </c>
      <c r="F17" s="332">
        <v>14</v>
      </c>
      <c r="G17" s="331" t="s">
        <v>398</v>
      </c>
      <c r="H17" s="332">
        <v>4</v>
      </c>
      <c r="I17" s="1">
        <f t="shared" si="4"/>
        <v>18</v>
      </c>
      <c r="J17" s="187"/>
      <c r="K17" s="155"/>
      <c r="L17" s="345" t="s">
        <v>324</v>
      </c>
      <c r="M17" s="334">
        <v>4</v>
      </c>
      <c r="N17" s="345"/>
      <c r="O17" s="335"/>
      <c r="P17" s="336"/>
      <c r="Q17" s="336"/>
      <c r="R17" s="336"/>
      <c r="S17" s="336"/>
      <c r="T17" s="336"/>
      <c r="U17" s="93">
        <f t="shared" si="5"/>
        <v>22</v>
      </c>
      <c r="V17" s="162">
        <f t="shared" si="6"/>
        <v>18</v>
      </c>
      <c r="W17" s="337" t="s">
        <v>314</v>
      </c>
      <c r="X17" s="242">
        <v>8</v>
      </c>
      <c r="Y17" s="243" t="s">
        <v>315</v>
      </c>
      <c r="Z17" s="242">
        <v>10</v>
      </c>
      <c r="AA17" s="219">
        <f t="shared" si="7"/>
        <v>18</v>
      </c>
      <c r="AB17" s="244"/>
      <c r="AC17" s="245"/>
      <c r="AD17" s="337" t="s">
        <v>229</v>
      </c>
      <c r="AE17" s="339">
        <v>4</v>
      </c>
      <c r="AF17" s="337"/>
      <c r="AG17" s="340"/>
      <c r="AH17" s="341"/>
      <c r="AI17" s="341"/>
      <c r="AJ17" s="341"/>
      <c r="AK17" s="341"/>
      <c r="AL17" s="341"/>
      <c r="AM17" s="226">
        <f t="shared" si="8"/>
        <v>22</v>
      </c>
      <c r="AN17" s="342"/>
      <c r="AO17" s="343"/>
      <c r="AP17" s="196">
        <f t="shared" si="0"/>
        <v>18</v>
      </c>
      <c r="AQ17" s="197">
        <f t="shared" si="1"/>
        <v>22</v>
      </c>
      <c r="AR17" s="196">
        <f t="shared" si="9"/>
        <v>18</v>
      </c>
      <c r="AS17" s="196">
        <f t="shared" si="2"/>
        <v>58</v>
      </c>
      <c r="AT17" s="196">
        <f t="shared" si="11"/>
        <v>85</v>
      </c>
      <c r="AU17" s="196">
        <f t="shared" si="10"/>
        <v>143</v>
      </c>
      <c r="AV17" s="343"/>
    </row>
    <row r="18" spans="1:48" s="344" customFormat="1" ht="46.5" x14ac:dyDescent="0.35">
      <c r="A18" s="112">
        <v>4</v>
      </c>
      <c r="B18" s="324" t="s">
        <v>15</v>
      </c>
      <c r="C18" s="324" t="s">
        <v>6</v>
      </c>
      <c r="D18" s="325" t="s">
        <v>89</v>
      </c>
      <c r="E18" s="348" t="s">
        <v>399</v>
      </c>
      <c r="F18" s="332">
        <v>11</v>
      </c>
      <c r="G18" s="331" t="s">
        <v>208</v>
      </c>
      <c r="H18" s="332">
        <v>4</v>
      </c>
      <c r="I18" s="1">
        <f t="shared" si="4"/>
        <v>15</v>
      </c>
      <c r="J18" s="187"/>
      <c r="K18" s="155"/>
      <c r="L18" s="345" t="s">
        <v>325</v>
      </c>
      <c r="M18" s="334">
        <v>4</v>
      </c>
      <c r="N18" s="345"/>
      <c r="O18" s="335"/>
      <c r="P18" s="336"/>
      <c r="Q18" s="336"/>
      <c r="R18" s="336"/>
      <c r="S18" s="336"/>
      <c r="T18" s="336"/>
      <c r="U18" s="93">
        <f t="shared" si="5"/>
        <v>19</v>
      </c>
      <c r="V18" s="162">
        <f t="shared" si="6"/>
        <v>15</v>
      </c>
      <c r="W18" s="337" t="s">
        <v>316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37" t="s">
        <v>230</v>
      </c>
      <c r="AE18" s="339">
        <v>4</v>
      </c>
      <c r="AF18" s="337"/>
      <c r="AG18" s="340"/>
      <c r="AH18" s="341"/>
      <c r="AI18" s="341"/>
      <c r="AJ18" s="341"/>
      <c r="AK18" s="341"/>
      <c r="AL18" s="341"/>
      <c r="AM18" s="226">
        <f t="shared" si="8"/>
        <v>22</v>
      </c>
      <c r="AN18" s="342"/>
      <c r="AO18" s="343"/>
      <c r="AP18" s="196">
        <f t="shared" si="0"/>
        <v>15</v>
      </c>
      <c r="AQ18" s="197">
        <f t="shared" si="1"/>
        <v>19</v>
      </c>
      <c r="AR18" s="196">
        <f t="shared" si="9"/>
        <v>15</v>
      </c>
      <c r="AS18" s="196">
        <f t="shared" si="2"/>
        <v>4</v>
      </c>
      <c r="AT18" s="196">
        <f t="shared" si="11"/>
        <v>85</v>
      </c>
      <c r="AU18" s="196">
        <f t="shared" si="10"/>
        <v>89</v>
      </c>
      <c r="AV18" s="343"/>
    </row>
    <row r="19" spans="1:48" s="344" customFormat="1" ht="46.5" x14ac:dyDescent="0.35">
      <c r="A19" s="112">
        <v>5</v>
      </c>
      <c r="B19" s="324" t="s">
        <v>16</v>
      </c>
      <c r="C19" s="324" t="s">
        <v>6</v>
      </c>
      <c r="D19" s="325" t="s">
        <v>89</v>
      </c>
      <c r="E19" s="348" t="s">
        <v>400</v>
      </c>
      <c r="F19" s="332">
        <v>11</v>
      </c>
      <c r="G19" s="331" t="s">
        <v>209</v>
      </c>
      <c r="H19" s="332">
        <v>4</v>
      </c>
      <c r="I19" s="1">
        <f t="shared" si="4"/>
        <v>15</v>
      </c>
      <c r="J19" s="187"/>
      <c r="K19" s="155"/>
      <c r="L19" s="345" t="s">
        <v>326</v>
      </c>
      <c r="M19" s="334">
        <v>4</v>
      </c>
      <c r="N19" s="345"/>
      <c r="O19" s="335"/>
      <c r="P19" s="336"/>
      <c r="Q19" s="336"/>
      <c r="R19" s="336"/>
      <c r="S19" s="336"/>
      <c r="T19" s="336"/>
      <c r="U19" s="93">
        <f t="shared" si="5"/>
        <v>19</v>
      </c>
      <c r="V19" s="162">
        <f t="shared" si="6"/>
        <v>15</v>
      </c>
      <c r="W19" s="337" t="s">
        <v>317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37" t="s">
        <v>231</v>
      </c>
      <c r="AE19" s="339">
        <v>4</v>
      </c>
      <c r="AF19" s="337"/>
      <c r="AG19" s="340"/>
      <c r="AH19" s="341"/>
      <c r="AI19" s="341"/>
      <c r="AJ19" s="341"/>
      <c r="AK19" s="341"/>
      <c r="AL19" s="341"/>
      <c r="AM19" s="226">
        <f t="shared" si="8"/>
        <v>19</v>
      </c>
      <c r="AN19" s="342"/>
      <c r="AO19" s="343"/>
      <c r="AP19" s="196">
        <f t="shared" si="0"/>
        <v>15</v>
      </c>
      <c r="AQ19" s="197">
        <f t="shared" si="1"/>
        <v>19</v>
      </c>
      <c r="AR19" s="196">
        <f t="shared" si="9"/>
        <v>15</v>
      </c>
      <c r="AS19" s="196">
        <f t="shared" si="2"/>
        <v>4</v>
      </c>
      <c r="AT19" s="196">
        <f t="shared" si="11"/>
        <v>34</v>
      </c>
      <c r="AU19" s="196">
        <f t="shared" si="10"/>
        <v>38</v>
      </c>
      <c r="AV19" s="343"/>
    </row>
    <row r="20" spans="1:48" s="344" customFormat="1" ht="62" x14ac:dyDescent="0.35">
      <c r="A20" s="112">
        <v>6</v>
      </c>
      <c r="B20" s="324" t="s">
        <v>305</v>
      </c>
      <c r="C20" s="324" t="s">
        <v>6</v>
      </c>
      <c r="D20" s="325" t="s">
        <v>89</v>
      </c>
      <c r="E20" s="348" t="s">
        <v>401</v>
      </c>
      <c r="F20" s="332">
        <v>15</v>
      </c>
      <c r="G20" s="331" t="s">
        <v>402</v>
      </c>
      <c r="H20" s="332">
        <v>4</v>
      </c>
      <c r="I20" s="1">
        <f t="shared" si="4"/>
        <v>19</v>
      </c>
      <c r="J20" s="187"/>
      <c r="K20" s="155"/>
      <c r="L20" s="345"/>
      <c r="M20" s="334"/>
      <c r="N20" s="345"/>
      <c r="O20" s="335"/>
      <c r="P20" s="336"/>
      <c r="Q20" s="336"/>
      <c r="R20" s="336"/>
      <c r="S20" s="336"/>
      <c r="T20" s="336"/>
      <c r="U20" s="93">
        <f t="shared" si="5"/>
        <v>19</v>
      </c>
      <c r="V20" s="162">
        <f t="shared" si="6"/>
        <v>19</v>
      </c>
      <c r="W20" s="337" t="s">
        <v>318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37"/>
      <c r="AE20" s="339"/>
      <c r="AF20" s="337"/>
      <c r="AG20" s="340"/>
      <c r="AH20" s="341"/>
      <c r="AI20" s="341"/>
      <c r="AJ20" s="341"/>
      <c r="AK20" s="341"/>
      <c r="AL20" s="341"/>
      <c r="AM20" s="226">
        <f t="shared" si="8"/>
        <v>19</v>
      </c>
      <c r="AN20" s="342"/>
      <c r="AO20" s="343"/>
      <c r="AP20" s="196">
        <f t="shared" si="0"/>
        <v>19</v>
      </c>
      <c r="AQ20" s="197">
        <f t="shared" si="1"/>
        <v>19</v>
      </c>
      <c r="AR20" s="196">
        <f t="shared" si="9"/>
        <v>19</v>
      </c>
      <c r="AS20" s="196">
        <f t="shared" si="2"/>
        <v>36</v>
      </c>
      <c r="AT20" s="196">
        <f t="shared" si="11"/>
        <v>34</v>
      </c>
      <c r="AU20" s="196">
        <f t="shared" si="10"/>
        <v>70</v>
      </c>
      <c r="AV20" s="34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0" t="s">
        <v>91</v>
      </c>
      <c r="E22" s="349" t="s">
        <v>403</v>
      </c>
      <c r="F22" s="89">
        <v>11</v>
      </c>
      <c r="G22" s="350" t="s">
        <v>182</v>
      </c>
      <c r="H22" s="89">
        <v>3</v>
      </c>
      <c r="I22" s="1">
        <f t="shared" si="4"/>
        <v>14</v>
      </c>
      <c r="J22" s="354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19</v>
      </c>
      <c r="V22" s="162">
        <f t="shared" si="6"/>
        <v>17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17</v>
      </c>
      <c r="AQ22" s="197">
        <f t="shared" si="1"/>
        <v>19</v>
      </c>
      <c r="AR22" s="196">
        <f t="shared" si="9"/>
        <v>17</v>
      </c>
      <c r="AS22" s="196">
        <f t="shared" si="2"/>
        <v>20</v>
      </c>
      <c r="AT22" s="196">
        <f>(((AA22+AC22)*17)-(17*17))+(AE22*17)+AG22+AH22+AI22+AJ22+AK22+AL22</f>
        <v>68</v>
      </c>
      <c r="AU22" s="196">
        <f t="shared" si="10"/>
        <v>88</v>
      </c>
      <c r="AV22" s="198"/>
    </row>
    <row r="23" spans="1:48" s="35" customFormat="1" ht="46.5" x14ac:dyDescent="0.3">
      <c r="A23" s="24">
        <v>8</v>
      </c>
      <c r="B23" s="25" t="s">
        <v>19</v>
      </c>
      <c r="C23" s="25" t="s">
        <v>6</v>
      </c>
      <c r="D23" s="330" t="s">
        <v>91</v>
      </c>
      <c r="E23" s="351" t="s">
        <v>404</v>
      </c>
      <c r="F23" s="89">
        <v>10</v>
      </c>
      <c r="G23" s="141" t="s">
        <v>284</v>
      </c>
      <c r="H23" s="89">
        <v>6</v>
      </c>
      <c r="I23" s="1">
        <f t="shared" si="4"/>
        <v>16</v>
      </c>
      <c r="J23" s="355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21</v>
      </c>
      <c r="V23" s="162">
        <f t="shared" si="6"/>
        <v>19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19</v>
      </c>
      <c r="AQ23" s="197">
        <f t="shared" si="1"/>
        <v>21</v>
      </c>
      <c r="AR23" s="196">
        <f t="shared" si="9"/>
        <v>19</v>
      </c>
      <c r="AS23" s="196">
        <f t="shared" si="2"/>
        <v>56</v>
      </c>
      <c r="AT23" s="196">
        <f>(((AA23+AC23)*17)-(17*17))+(AE23*17)+AG23+AH23+AI23+AJ23+AK23+AL23</f>
        <v>119</v>
      </c>
      <c r="AU23" s="196">
        <f t="shared" si="10"/>
        <v>175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0" t="s">
        <v>91</v>
      </c>
      <c r="E24" s="352" t="s">
        <v>405</v>
      </c>
      <c r="F24" s="89">
        <v>10</v>
      </c>
      <c r="G24" s="90" t="s">
        <v>406</v>
      </c>
      <c r="H24" s="89">
        <v>4</v>
      </c>
      <c r="I24" s="1">
        <f t="shared" si="4"/>
        <v>14</v>
      </c>
      <c r="J24" s="355" t="s">
        <v>410</v>
      </c>
      <c r="K24" s="152">
        <v>6</v>
      </c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20</v>
      </c>
      <c r="V24" s="162">
        <f t="shared" si="6"/>
        <v>20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20</v>
      </c>
      <c r="AQ24" s="197">
        <f t="shared" si="1"/>
        <v>20</v>
      </c>
      <c r="AR24" s="196">
        <f t="shared" si="9"/>
        <v>20</v>
      </c>
      <c r="AS24" s="196">
        <f t="shared" si="2"/>
        <v>54</v>
      </c>
      <c r="AT24" s="196">
        <f t="shared" ref="AT24:AT26" si="12">(((AA24+AC24)*17)-(17*17))+(AE24*17)+AG24+AH24+AI24+AJ24+AK24+AL24</f>
        <v>17</v>
      </c>
      <c r="AU24" s="196">
        <f t="shared" si="10"/>
        <v>71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0" t="s">
        <v>91</v>
      </c>
      <c r="E25" s="353" t="s">
        <v>407</v>
      </c>
      <c r="F25" s="89">
        <v>12</v>
      </c>
      <c r="G25" s="141" t="s">
        <v>285</v>
      </c>
      <c r="H25" s="89">
        <v>4</v>
      </c>
      <c r="I25" s="1">
        <f t="shared" si="4"/>
        <v>16</v>
      </c>
      <c r="J25" s="354" t="s">
        <v>257</v>
      </c>
      <c r="K25" s="152">
        <v>3</v>
      </c>
      <c r="L25" s="321" t="s">
        <v>352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31" x14ac:dyDescent="0.3">
      <c r="A26" s="24">
        <v>11</v>
      </c>
      <c r="B26" s="25" t="s">
        <v>347</v>
      </c>
      <c r="C26" s="25" t="s">
        <v>6</v>
      </c>
      <c r="D26" s="330" t="s">
        <v>348</v>
      </c>
      <c r="E26" s="351" t="s">
        <v>408</v>
      </c>
      <c r="F26" s="89">
        <v>6</v>
      </c>
      <c r="G26" s="141" t="s">
        <v>360</v>
      </c>
      <c r="H26" s="89">
        <v>6</v>
      </c>
      <c r="I26" s="1">
        <f t="shared" si="4"/>
        <v>12</v>
      </c>
      <c r="J26" s="355" t="s">
        <v>361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18</v>
      </c>
      <c r="V26" s="162">
        <f t="shared" si="6"/>
        <v>18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18</v>
      </c>
      <c r="AQ26" s="197">
        <f t="shared" si="1"/>
        <v>18</v>
      </c>
      <c r="AR26" s="196">
        <f t="shared" si="9"/>
        <v>18</v>
      </c>
      <c r="AS26" s="196">
        <f t="shared" si="2"/>
        <v>18</v>
      </c>
      <c r="AT26" s="196">
        <f t="shared" si="12"/>
        <v>136</v>
      </c>
      <c r="AU26" s="196">
        <f t="shared" si="10"/>
        <v>154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356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357</v>
      </c>
      <c r="F29" s="21">
        <v>16</v>
      </c>
      <c r="G29" s="21"/>
      <c r="H29" s="21"/>
      <c r="I29" s="1">
        <f t="shared" si="4"/>
        <v>16</v>
      </c>
      <c r="J29" s="160" t="s">
        <v>310</v>
      </c>
      <c r="K29" s="152">
        <v>3</v>
      </c>
      <c r="L29" s="21" t="s">
        <v>339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358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355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340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354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353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376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363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366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367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364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368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365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369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81.5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383</v>
      </c>
      <c r="F41" s="125">
        <v>17</v>
      </c>
      <c r="G41" s="125">
        <v>0</v>
      </c>
      <c r="H41" s="125">
        <v>0</v>
      </c>
      <c r="I41" s="1">
        <f t="shared" si="4"/>
        <v>17</v>
      </c>
      <c r="J41" s="188"/>
      <c r="K41" s="156"/>
      <c r="L41" s="126" t="s">
        <v>414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25</v>
      </c>
      <c r="V41" s="162">
        <f t="shared" si="6"/>
        <v>17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9"/>
        <v>17</v>
      </c>
      <c r="AS41" s="196">
        <f t="shared" si="2"/>
        <v>80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384</v>
      </c>
      <c r="F42" s="125">
        <v>17</v>
      </c>
      <c r="G42" s="125">
        <v>0</v>
      </c>
      <c r="H42" s="125">
        <v>0</v>
      </c>
      <c r="I42" s="1">
        <f t="shared" si="4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17</v>
      </c>
      <c r="V42" s="162">
        <f t="shared" si="6"/>
        <v>17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9"/>
        <v>17</v>
      </c>
      <c r="AS42" s="196">
        <f t="shared" si="2"/>
        <v>0</v>
      </c>
      <c r="AT42" s="196">
        <f t="shared" si="13"/>
        <v>17</v>
      </c>
      <c r="AU42" s="196">
        <f t="shared" si="10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385</v>
      </c>
      <c r="F43" s="125">
        <v>5</v>
      </c>
      <c r="G43" s="125" t="s">
        <v>362</v>
      </c>
      <c r="H43" s="125">
        <v>12</v>
      </c>
      <c r="I43" s="1">
        <f t="shared" si="4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17</v>
      </c>
      <c r="V43" s="162">
        <f t="shared" si="6"/>
        <v>17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9"/>
        <v>17</v>
      </c>
      <c r="AS43" s="196">
        <f t="shared" si="2"/>
        <v>0</v>
      </c>
      <c r="AT43" s="196">
        <f t="shared" si="13"/>
        <v>17</v>
      </c>
      <c r="AU43" s="196">
        <f t="shared" si="10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370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415</v>
      </c>
      <c r="K45" s="153">
        <v>3</v>
      </c>
      <c r="L45" s="88" t="s">
        <v>197</v>
      </c>
      <c r="M45" s="97">
        <v>2</v>
      </c>
      <c r="N45" s="191" t="s">
        <v>372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22</v>
      </c>
      <c r="V45" s="162">
        <f t="shared" si="6"/>
        <v>20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13</v>
      </c>
      <c r="AQ45" s="197">
        <f t="shared" si="1"/>
        <v>15</v>
      </c>
      <c r="AR45" s="196">
        <f t="shared" si="9"/>
        <v>13</v>
      </c>
      <c r="AS45" s="196">
        <f t="shared" si="2"/>
        <v>-45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373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409</v>
      </c>
      <c r="K46" s="153">
        <v>3</v>
      </c>
      <c r="L46" s="209" t="s">
        <v>201</v>
      </c>
      <c r="M46" s="97">
        <v>4</v>
      </c>
      <c r="N46" s="191" t="s">
        <v>359</v>
      </c>
      <c r="O46" s="23">
        <v>1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21</v>
      </c>
      <c r="V46" s="162">
        <f t="shared" si="6"/>
        <v>17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16</v>
      </c>
      <c r="AQ46" s="197">
        <f t="shared" si="1"/>
        <v>20</v>
      </c>
      <c r="AR46" s="196">
        <f>AP46</f>
        <v>16</v>
      </c>
      <c r="AS46" s="196">
        <f t="shared" si="2"/>
        <v>23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7"/>
      <c r="B47" s="88" t="s">
        <v>393</v>
      </c>
      <c r="C47" s="88" t="s">
        <v>6</v>
      </c>
      <c r="D47" s="89" t="s">
        <v>95</v>
      </c>
      <c r="E47" s="209" t="s">
        <v>374</v>
      </c>
      <c r="F47" s="328">
        <v>9</v>
      </c>
      <c r="G47" s="90" t="s">
        <v>375</v>
      </c>
      <c r="H47" s="90">
        <v>4</v>
      </c>
      <c r="I47" s="1">
        <f t="shared" ref="I47:I48" si="14">F47+H47</f>
        <v>13</v>
      </c>
      <c r="J47" s="215" t="s">
        <v>337</v>
      </c>
      <c r="K47" s="153">
        <v>3</v>
      </c>
      <c r="L47" s="328"/>
      <c r="M47" s="97"/>
      <c r="N47" s="209" t="s">
        <v>371</v>
      </c>
      <c r="O47" s="329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342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341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322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349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350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319</v>
      </c>
      <c r="C68" s="30" t="s">
        <v>6</v>
      </c>
      <c r="D68" s="216" t="s">
        <v>380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327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7.5" customHeight="1" x14ac:dyDescent="0.25">
      <c r="A69" s="31"/>
      <c r="B69" s="30" t="s">
        <v>390</v>
      </c>
      <c r="C69" s="30" t="s">
        <v>6</v>
      </c>
      <c r="D69" s="216" t="s">
        <v>391</v>
      </c>
      <c r="E69" s="14"/>
      <c r="F69" s="14"/>
      <c r="G69" s="90"/>
      <c r="H69" s="89"/>
      <c r="I69" s="1">
        <f t="shared" si="4"/>
        <v>0</v>
      </c>
      <c r="J69" s="22" t="s">
        <v>112</v>
      </c>
      <c r="K69" s="347">
        <v>7</v>
      </c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7</v>
      </c>
      <c r="V69" s="162">
        <f t="shared" ref="V69" si="20">U69-M69</f>
        <v>7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320</v>
      </c>
      <c r="C70" s="30" t="s">
        <v>6</v>
      </c>
      <c r="D70" s="216" t="s">
        <v>377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/>
      <c r="O70" s="168">
        <v>0</v>
      </c>
      <c r="P70" s="176"/>
      <c r="Q70" s="176"/>
      <c r="R70" s="176"/>
      <c r="S70" s="176"/>
      <c r="T70" s="176"/>
      <c r="U70" s="93">
        <f t="shared" si="5"/>
        <v>0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-306</v>
      </c>
      <c r="AT70" s="196">
        <f>J70+L70+(N70*10)+P70+Q70+R70+S70+T70+U70</f>
        <v>0</v>
      </c>
      <c r="AU70" s="196">
        <f t="shared" si="10"/>
        <v>-306</v>
      </c>
      <c r="AV70" s="193"/>
    </row>
    <row r="71" spans="1:48" s="7" customFormat="1" ht="15.5" x14ac:dyDescent="0.35">
      <c r="A71" s="31"/>
      <c r="B71" s="30" t="s">
        <v>321</v>
      </c>
      <c r="C71" s="30" t="s">
        <v>6</v>
      </c>
      <c r="D71" s="216" t="s">
        <v>378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413</v>
      </c>
      <c r="O71" s="168">
        <v>8</v>
      </c>
      <c r="P71" s="176"/>
      <c r="Q71" s="176"/>
      <c r="R71" s="176"/>
      <c r="S71" s="176"/>
      <c r="T71" s="176"/>
      <c r="U71" s="93">
        <f t="shared" si="5"/>
        <v>8</v>
      </c>
      <c r="V71" s="16"/>
      <c r="W71" s="232"/>
      <c r="X71" s="218"/>
      <c r="Y71" s="217"/>
      <c r="Z71" s="218"/>
      <c r="AA71" s="219">
        <f t="shared" ref="AA71:AA73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3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3" si="23">AP71</f>
        <v>0</v>
      </c>
      <c r="AS71" s="196">
        <f>(((I71+K71)*18)-(17*18))+(M71*10)+O71+P71+Q71+R71+S71+T71</f>
        <v>-298</v>
      </c>
      <c r="AT71" s="196" t="e">
        <f>J71+L71+(N71*10)+P71+Q71+R71+S71+T71+U71</f>
        <v>#VALUE!</v>
      </c>
      <c r="AU71" s="196" t="e">
        <f t="shared" ref="AU71:AU73" si="24">AS71+AT71</f>
        <v>#VALUE!</v>
      </c>
      <c r="AV71" s="193"/>
    </row>
    <row r="72" spans="1:48" s="7" customFormat="1" ht="17.5" customHeight="1" x14ac:dyDescent="0.35">
      <c r="A72" s="31"/>
      <c r="B72" s="30" t="s">
        <v>392</v>
      </c>
      <c r="C72" s="30" t="s">
        <v>6</v>
      </c>
      <c r="D72" s="216" t="s">
        <v>94</v>
      </c>
      <c r="E72" s="209" t="s">
        <v>389</v>
      </c>
      <c r="F72" s="89">
        <v>4</v>
      </c>
      <c r="G72" s="21"/>
      <c r="H72" s="20"/>
      <c r="I72" s="1">
        <f t="shared" si="4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5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46" t="s">
        <v>386</v>
      </c>
      <c r="C73" s="346" t="s">
        <v>6</v>
      </c>
      <c r="D73" s="216" t="s">
        <v>94</v>
      </c>
      <c r="E73" s="124" t="s">
        <v>387</v>
      </c>
      <c r="F73" s="125">
        <v>4</v>
      </c>
      <c r="G73" s="125">
        <v>0</v>
      </c>
      <c r="H73" s="125">
        <v>0</v>
      </c>
      <c r="I73" s="1">
        <f t="shared" si="4"/>
        <v>4</v>
      </c>
      <c r="J73" s="160"/>
      <c r="K73" s="152"/>
      <c r="L73" s="326" t="s">
        <v>388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5"/>
        <v>6</v>
      </c>
      <c r="V73" s="16"/>
      <c r="W73" s="232"/>
      <c r="X73" s="218"/>
      <c r="Y73" s="217"/>
      <c r="Z73" s="218"/>
      <c r="AA73" s="219">
        <f t="shared" si="21"/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 t="shared" si="22"/>
        <v>0</v>
      </c>
      <c r="AN73" s="16"/>
      <c r="AO73" s="193"/>
      <c r="AP73" s="196">
        <f>I73+K73</f>
        <v>4</v>
      </c>
      <c r="AQ73" s="197">
        <f>AP73+M73</f>
        <v>6</v>
      </c>
      <c r="AR73" s="196">
        <f t="shared" si="23"/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 t="shared" si="24"/>
        <v>#VALUE!</v>
      </c>
      <c r="AV73" s="193"/>
    </row>
    <row r="74" spans="1:48" s="7" customFormat="1" ht="15.5" x14ac:dyDescent="0.35">
      <c r="A74" s="31"/>
      <c r="B74" s="346" t="s">
        <v>411</v>
      </c>
      <c r="C74" s="346" t="s">
        <v>6</v>
      </c>
      <c r="D74" s="216" t="s">
        <v>412</v>
      </c>
      <c r="E74" s="124"/>
      <c r="F74" s="125"/>
      <c r="G74" s="125"/>
      <c r="H74" s="125"/>
      <c r="I74" s="1"/>
      <c r="J74" s="160"/>
      <c r="K74" s="152"/>
      <c r="L74" s="326"/>
      <c r="M74" s="127"/>
      <c r="N74" s="14" t="s">
        <v>379</v>
      </c>
      <c r="O74" s="168">
        <v>7</v>
      </c>
      <c r="P74" s="176"/>
      <c r="Q74" s="176"/>
      <c r="R74" s="176"/>
      <c r="S74" s="176"/>
      <c r="T74" s="176"/>
      <c r="U74" s="93">
        <f t="shared" si="5"/>
        <v>7</v>
      </c>
      <c r="V74" s="16"/>
      <c r="W74" s="357"/>
      <c r="X74" s="358"/>
      <c r="Y74" s="359"/>
      <c r="Z74" s="358"/>
      <c r="AA74" s="360"/>
      <c r="AB74" s="361"/>
      <c r="AC74" s="362"/>
      <c r="AD74" s="363"/>
      <c r="AE74" s="364"/>
      <c r="AF74" s="363"/>
      <c r="AG74" s="365"/>
      <c r="AH74" s="366"/>
      <c r="AI74" s="366"/>
      <c r="AJ74" s="366"/>
      <c r="AK74" s="366"/>
      <c r="AL74" s="366"/>
      <c r="AM74" s="367"/>
      <c r="AN74" s="356"/>
      <c r="AO74" s="193"/>
      <c r="AP74" s="196"/>
      <c r="AQ74" s="197"/>
      <c r="AR74" s="196"/>
      <c r="AS74" s="196"/>
      <c r="AT74" s="196"/>
      <c r="AU74" s="196"/>
      <c r="AV74" s="193"/>
    </row>
    <row r="75" spans="1:48" ht="15" x14ac:dyDescent="0.3">
      <c r="A75" s="41"/>
      <c r="B75" s="42"/>
      <c r="C75" s="43"/>
      <c r="D75" s="43"/>
      <c r="I75" s="3"/>
      <c r="J75" s="3"/>
      <c r="K75" s="3"/>
      <c r="U75" s="3"/>
      <c r="AA75" s="3"/>
      <c r="AB75" s="3"/>
      <c r="AC75" s="3"/>
      <c r="AM75" s="3"/>
    </row>
    <row r="76" spans="1:48" s="7" customFormat="1" ht="18" x14ac:dyDescent="0.35">
      <c r="A76" s="44"/>
      <c r="B76" s="421"/>
      <c r="C76" s="421"/>
      <c r="D76" s="421"/>
      <c r="E76" s="421"/>
      <c r="F76" s="45"/>
      <c r="G76" s="45"/>
      <c r="H76" s="45"/>
      <c r="I76" s="45"/>
      <c r="J76" s="45"/>
      <c r="K76" s="45"/>
      <c r="L76" s="382" t="s">
        <v>343</v>
      </c>
      <c r="M76" s="382"/>
      <c r="N76" s="382"/>
      <c r="O76" s="382"/>
      <c r="P76" s="382"/>
      <c r="Q76" s="382"/>
      <c r="R76" s="382"/>
      <c r="S76" s="382"/>
      <c r="T76" s="382"/>
      <c r="U76" s="382"/>
      <c r="AO76" s="193"/>
      <c r="AP76" s="193"/>
      <c r="AQ76" s="193"/>
      <c r="AR76" s="193"/>
      <c r="AS76" s="193"/>
      <c r="AT76" s="193"/>
      <c r="AU76" s="193"/>
      <c r="AV76" s="193"/>
    </row>
    <row r="77" spans="1:48" s="5" customFormat="1" ht="17.5" x14ac:dyDescent="0.35">
      <c r="A77" s="44"/>
      <c r="B77" s="46"/>
      <c r="C77" s="422"/>
      <c r="D77" s="422"/>
      <c r="E77" s="47"/>
      <c r="F77" s="45"/>
      <c r="G77" s="45"/>
      <c r="H77" s="45"/>
      <c r="I77" s="45"/>
      <c r="J77" s="45"/>
      <c r="K77" s="45"/>
      <c r="L77" s="45"/>
      <c r="M77" s="384" t="s">
        <v>116</v>
      </c>
      <c r="N77" s="384"/>
      <c r="O77" s="384"/>
      <c r="P77" s="384"/>
      <c r="Q77" s="384"/>
      <c r="R77" s="384"/>
      <c r="S77" s="384"/>
      <c r="AO77" s="192"/>
      <c r="AP77" s="192"/>
      <c r="AQ77" s="192"/>
      <c r="AR77" s="192"/>
      <c r="AS77" s="192"/>
      <c r="AT77" s="192"/>
      <c r="AU77" s="192"/>
      <c r="AV77" s="192"/>
    </row>
    <row r="78" spans="1:48" s="5" customFormat="1" ht="18" x14ac:dyDescent="0.4">
      <c r="A78" s="48"/>
      <c r="B78" s="49"/>
      <c r="C78" s="417"/>
      <c r="D78" s="417"/>
      <c r="E78" s="50"/>
      <c r="F78" s="51"/>
      <c r="G78" s="51"/>
      <c r="H78" s="51"/>
      <c r="I78" s="51"/>
      <c r="J78" s="51"/>
      <c r="K78" s="51"/>
      <c r="L78" s="51"/>
      <c r="M78" s="51"/>
      <c r="N78" s="384"/>
      <c r="O78" s="384"/>
      <c r="P78" s="384"/>
      <c r="Q78" s="384"/>
      <c r="AO78" s="192"/>
      <c r="AP78" s="192"/>
      <c r="AQ78" s="192"/>
      <c r="AR78" s="192"/>
      <c r="AS78" s="192"/>
      <c r="AT78" s="192"/>
      <c r="AU78" s="192"/>
      <c r="AV78" s="192"/>
    </row>
    <row r="79" spans="1:48" s="55" customFormat="1" ht="18" x14ac:dyDescent="0.4">
      <c r="A79" s="52"/>
      <c r="B79" s="49"/>
      <c r="C79" s="417"/>
      <c r="D79" s="417"/>
      <c r="E79" s="50"/>
      <c r="F79" s="52"/>
      <c r="G79" s="52"/>
      <c r="H79" s="52"/>
      <c r="I79" s="52"/>
      <c r="J79" s="52"/>
      <c r="K79" s="52"/>
      <c r="L79" s="52"/>
      <c r="M79" s="52"/>
      <c r="N79" s="53"/>
      <c r="O79" s="54"/>
      <c r="P79" s="54"/>
      <c r="AO79" s="204"/>
      <c r="AP79" s="204"/>
      <c r="AQ79" s="204"/>
      <c r="AR79" s="204"/>
      <c r="AS79" s="204"/>
      <c r="AT79" s="204"/>
      <c r="AU79" s="204"/>
      <c r="AV79" s="204"/>
    </row>
    <row r="80" spans="1:48" s="58" customFormat="1" ht="18" x14ac:dyDescent="0.4">
      <c r="A80" s="42"/>
      <c r="B80" s="49"/>
      <c r="C80" s="417"/>
      <c r="D80" s="417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58" customFormat="1" ht="18" x14ac:dyDescent="0.4">
      <c r="A81" s="42"/>
      <c r="B81" s="49"/>
      <c r="C81" s="417"/>
      <c r="D81" s="417"/>
      <c r="E81" s="50"/>
      <c r="F81" s="42"/>
      <c r="G81" s="42"/>
      <c r="H81" s="42"/>
      <c r="I81" s="42"/>
      <c r="J81" s="42"/>
      <c r="K81" s="42"/>
      <c r="L81" s="42"/>
      <c r="M81" s="42"/>
      <c r="N81" s="56"/>
      <c r="O81" s="57"/>
      <c r="P81" s="57"/>
      <c r="AO81" s="205"/>
      <c r="AP81" s="205"/>
      <c r="AQ81" s="205"/>
      <c r="AR81" s="205"/>
      <c r="AS81" s="205"/>
      <c r="AT81" s="205"/>
      <c r="AU81" s="205"/>
      <c r="AV81" s="205"/>
    </row>
    <row r="82" spans="1:48" s="7" customFormat="1" ht="18" x14ac:dyDescent="0.4">
      <c r="A82" s="42"/>
      <c r="B82" s="49"/>
      <c r="C82" s="417"/>
      <c r="D82" s="417"/>
      <c r="E82" s="50"/>
      <c r="F82" s="42"/>
      <c r="G82" s="42"/>
      <c r="H82" s="42"/>
      <c r="I82" s="42"/>
      <c r="J82" s="42"/>
      <c r="K82" s="42"/>
      <c r="L82" s="42"/>
      <c r="M82" s="42"/>
      <c r="N82" s="59"/>
      <c r="O82" s="60"/>
      <c r="P82" s="60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417"/>
      <c r="D83" s="417"/>
      <c r="E83" s="50"/>
      <c r="F83" s="61"/>
      <c r="G83" s="61"/>
      <c r="H83" s="61"/>
      <c r="I83" s="61"/>
      <c r="J83" s="61"/>
      <c r="K83" s="61"/>
      <c r="L83" s="61"/>
      <c r="M83" s="381" t="s">
        <v>104</v>
      </c>
      <c r="N83" s="381"/>
      <c r="O83" s="381"/>
      <c r="P83" s="381"/>
      <c r="Q83" s="381"/>
      <c r="R83" s="381"/>
      <c r="S83" s="381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8" x14ac:dyDescent="0.4">
      <c r="A84" s="59"/>
      <c r="B84" s="49"/>
      <c r="C84" s="417"/>
      <c r="D84" s="417"/>
      <c r="E84" s="50"/>
      <c r="F84" s="61"/>
      <c r="G84" s="61"/>
      <c r="H84" s="61"/>
      <c r="I84" s="61"/>
      <c r="J84" s="61"/>
      <c r="K84" s="61"/>
      <c r="L84" s="61"/>
      <c r="M84" s="61"/>
      <c r="AO84" s="193"/>
      <c r="AP84" s="193"/>
      <c r="AQ84" s="193"/>
      <c r="AR84" s="193"/>
      <c r="AS84" s="193"/>
      <c r="AT84" s="193"/>
      <c r="AU84" s="193"/>
      <c r="AV84" s="193"/>
    </row>
    <row r="85" spans="1:48" s="7" customFormat="1" ht="17.5" customHeight="1" x14ac:dyDescent="0.25">
      <c r="A85" s="62" t="s">
        <v>105</v>
      </c>
      <c r="B85" s="62"/>
      <c r="C85" s="62"/>
      <c r="D85" s="62"/>
      <c r="E85" s="62"/>
      <c r="F85" s="62"/>
      <c r="G85" s="376" t="s">
        <v>140</v>
      </c>
      <c r="H85" s="376"/>
      <c r="I85" s="376"/>
      <c r="J85" s="376"/>
      <c r="K85" s="376"/>
      <c r="L85" s="376"/>
      <c r="M85" s="376"/>
      <c r="N85" s="376"/>
      <c r="O85" s="376"/>
      <c r="P85" s="376"/>
      <c r="Q85" s="63"/>
      <c r="R85" s="63"/>
      <c r="S85" s="63"/>
      <c r="AO85" s="193"/>
      <c r="AP85" s="193"/>
      <c r="AQ85" s="193"/>
      <c r="AR85" s="193"/>
      <c r="AS85" s="193"/>
      <c r="AT85" s="193"/>
      <c r="AU85" s="193"/>
      <c r="AV85" s="193"/>
    </row>
    <row r="86" spans="1:48" s="66" customFormat="1" ht="33" customHeight="1" x14ac:dyDescent="0.3">
      <c r="A86" s="64"/>
      <c r="B86" s="65" t="s">
        <v>170</v>
      </c>
      <c r="C86" s="64"/>
      <c r="D86" s="64"/>
      <c r="E86" s="64"/>
      <c r="F86" s="64"/>
      <c r="G86" s="374" t="s">
        <v>71</v>
      </c>
      <c r="H86" s="374"/>
      <c r="I86" s="374"/>
      <c r="J86" s="114"/>
      <c r="K86" s="114"/>
      <c r="L86" s="374" t="s">
        <v>107</v>
      </c>
      <c r="M86" s="374"/>
      <c r="N86" s="374" t="s">
        <v>80</v>
      </c>
      <c r="O86" s="374"/>
      <c r="P86" s="374"/>
      <c r="Q86" s="387"/>
      <c r="R86" s="387"/>
      <c r="S86" s="387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171</v>
      </c>
      <c r="C87" s="64"/>
      <c r="D87" s="64"/>
      <c r="E87" s="64"/>
      <c r="F87" s="64"/>
      <c r="G87" s="393" t="s">
        <v>72</v>
      </c>
      <c r="H87" s="393"/>
      <c r="I87" s="393"/>
      <c r="J87" s="116"/>
      <c r="K87" s="116"/>
      <c r="L87" s="375" t="s">
        <v>73</v>
      </c>
      <c r="M87" s="375"/>
      <c r="N87" s="369" t="s">
        <v>74</v>
      </c>
      <c r="O87" s="369"/>
      <c r="P87" s="369"/>
      <c r="Q87" s="378"/>
      <c r="R87" s="378"/>
      <c r="S87" s="378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4"/>
      <c r="B88" s="65" t="s">
        <v>172</v>
      </c>
      <c r="C88" s="64"/>
      <c r="D88" s="64"/>
      <c r="E88" s="64"/>
      <c r="F88" s="64"/>
      <c r="G88" s="393" t="s">
        <v>145</v>
      </c>
      <c r="H88" s="393"/>
      <c r="I88" s="393"/>
      <c r="J88" s="116"/>
      <c r="K88" s="116"/>
      <c r="L88" s="375" t="s">
        <v>75</v>
      </c>
      <c r="M88" s="375"/>
      <c r="N88" s="369" t="s">
        <v>136</v>
      </c>
      <c r="O88" s="369"/>
      <c r="P88" s="369"/>
      <c r="Q88" s="378"/>
      <c r="R88" s="378"/>
      <c r="S88" s="378"/>
      <c r="AO88" s="206"/>
      <c r="AP88" s="206"/>
      <c r="AQ88" s="206"/>
      <c r="AR88" s="206"/>
      <c r="AS88" s="206"/>
      <c r="AT88" s="206"/>
      <c r="AU88" s="206"/>
      <c r="AV88" s="206"/>
    </row>
    <row r="89" spans="1:48" s="66" customFormat="1" ht="18" customHeight="1" x14ac:dyDescent="0.3">
      <c r="A89" s="67" t="s">
        <v>346</v>
      </c>
      <c r="C89" s="64"/>
      <c r="D89" s="64"/>
      <c r="E89" s="64"/>
      <c r="F89" s="64"/>
      <c r="G89" s="393" t="s">
        <v>84</v>
      </c>
      <c r="H89" s="393"/>
      <c r="I89" s="393"/>
      <c r="J89" s="116"/>
      <c r="K89" s="116"/>
      <c r="L89" s="375" t="s">
        <v>76</v>
      </c>
      <c r="M89" s="375"/>
      <c r="N89" s="369" t="s">
        <v>77</v>
      </c>
      <c r="O89" s="369"/>
      <c r="P89" s="369"/>
      <c r="Q89" s="378"/>
      <c r="R89" s="378"/>
      <c r="S89" s="378"/>
      <c r="AO89" s="206"/>
      <c r="AP89" s="206"/>
      <c r="AQ89" s="206"/>
      <c r="AR89" s="206"/>
      <c r="AS89" s="206"/>
      <c r="AT89" s="206"/>
      <c r="AU89" s="206"/>
      <c r="AV89" s="206"/>
    </row>
    <row r="90" spans="1:48" s="5" customFormat="1" ht="18.75" customHeight="1" x14ac:dyDescent="0.35">
      <c r="B90" s="62" t="s">
        <v>115</v>
      </c>
      <c r="C90" s="68"/>
      <c r="D90" s="68"/>
      <c r="E90" s="68"/>
      <c r="F90" s="68"/>
      <c r="G90" s="393" t="s">
        <v>84</v>
      </c>
      <c r="H90" s="393"/>
      <c r="I90" s="393"/>
      <c r="J90" s="116"/>
      <c r="K90" s="116"/>
      <c r="L90" s="375" t="s">
        <v>76</v>
      </c>
      <c r="M90" s="375"/>
      <c r="N90" s="369" t="s">
        <v>78</v>
      </c>
      <c r="O90" s="369"/>
      <c r="P90" s="369"/>
      <c r="Q90" s="378"/>
      <c r="R90" s="378"/>
      <c r="S90" s="378"/>
      <c r="AO90" s="192"/>
      <c r="AP90" s="192"/>
      <c r="AQ90" s="192"/>
      <c r="AR90" s="192"/>
      <c r="AS90" s="192"/>
      <c r="AT90" s="192"/>
      <c r="AU90" s="192"/>
      <c r="AV90" s="192"/>
    </row>
    <row r="91" spans="1:48" s="5" customFormat="1" ht="18" x14ac:dyDescent="0.35">
      <c r="A91" s="69"/>
      <c r="B91" s="70"/>
      <c r="C91" s="11"/>
      <c r="D91" s="11"/>
      <c r="E91" s="71"/>
      <c r="F91" s="71"/>
      <c r="G91" s="393"/>
      <c r="H91" s="393"/>
      <c r="I91" s="393"/>
      <c r="J91" s="142"/>
      <c r="K91" s="142"/>
      <c r="L91" s="391"/>
      <c r="M91" s="392"/>
      <c r="N91" s="391"/>
      <c r="O91" s="424"/>
      <c r="P91" s="392"/>
      <c r="Q91" s="378"/>
      <c r="R91" s="378"/>
      <c r="S91" s="378"/>
      <c r="AO91" s="192"/>
      <c r="AP91" s="192"/>
      <c r="AQ91" s="192"/>
      <c r="AR91" s="192"/>
      <c r="AS91" s="192"/>
      <c r="AT91" s="192"/>
      <c r="AU91" s="192"/>
      <c r="AV91" s="192"/>
    </row>
    <row r="92" spans="1:48" s="7" customFormat="1" ht="18.75" customHeight="1" x14ac:dyDescent="0.4">
      <c r="A92" s="416" t="s">
        <v>159</v>
      </c>
      <c r="B92" s="416"/>
      <c r="C92" s="416"/>
      <c r="D92" s="416"/>
      <c r="E92" s="72"/>
      <c r="F92" s="11"/>
      <c r="G92" s="376" t="s">
        <v>141</v>
      </c>
      <c r="H92" s="376"/>
      <c r="I92" s="376"/>
      <c r="J92" s="376"/>
      <c r="K92" s="376"/>
      <c r="L92" s="376"/>
      <c r="M92" s="376"/>
      <c r="N92" s="376"/>
      <c r="O92" s="376"/>
      <c r="P92" s="376"/>
      <c r="Q92" s="63"/>
      <c r="R92" s="63"/>
      <c r="S92" s="63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30.65" customHeight="1" x14ac:dyDescent="0.25">
      <c r="A93" s="64"/>
      <c r="B93" s="73" t="s">
        <v>112</v>
      </c>
      <c r="C93" s="388" t="s">
        <v>113</v>
      </c>
      <c r="D93" s="389"/>
      <c r="E93" s="74" t="s">
        <v>114</v>
      </c>
      <c r="F93" s="11"/>
      <c r="G93" s="374" t="s">
        <v>71</v>
      </c>
      <c r="H93" s="374"/>
      <c r="I93" s="374"/>
      <c r="J93" s="115"/>
      <c r="K93" s="115"/>
      <c r="L93" s="414" t="s">
        <v>107</v>
      </c>
      <c r="M93" s="415"/>
      <c r="N93" s="374" t="s">
        <v>80</v>
      </c>
      <c r="O93" s="374"/>
      <c r="P93" s="374"/>
      <c r="Q93" s="387"/>
      <c r="R93" s="387"/>
      <c r="S93" s="387"/>
      <c r="AO93" s="193"/>
      <c r="AP93" s="193"/>
      <c r="AQ93" s="193"/>
      <c r="AR93" s="193"/>
      <c r="AS93" s="193"/>
      <c r="AT93" s="193"/>
      <c r="AU93" s="193"/>
      <c r="AV93" s="193"/>
    </row>
    <row r="94" spans="1:48" s="7" customFormat="1" ht="18" customHeight="1" x14ac:dyDescent="0.4">
      <c r="A94" s="64"/>
      <c r="B94" s="75" t="s">
        <v>120</v>
      </c>
      <c r="C94" s="385" t="s">
        <v>328</v>
      </c>
      <c r="D94" s="386"/>
      <c r="E94" s="75" t="s">
        <v>128</v>
      </c>
      <c r="F94" s="11"/>
      <c r="G94" s="393" t="s">
        <v>72</v>
      </c>
      <c r="H94" s="393"/>
      <c r="I94" s="393"/>
      <c r="J94" s="142"/>
      <c r="K94" s="142"/>
      <c r="L94" s="391" t="s">
        <v>73</v>
      </c>
      <c r="M94" s="392"/>
      <c r="N94" s="369" t="s">
        <v>81</v>
      </c>
      <c r="O94" s="369"/>
      <c r="P94" s="369"/>
      <c r="Q94" s="378"/>
      <c r="R94" s="378"/>
      <c r="S94" s="378"/>
      <c r="AO94" s="193"/>
      <c r="AP94" s="193"/>
      <c r="AQ94" s="193"/>
      <c r="AR94" s="193"/>
      <c r="AS94" s="193"/>
      <c r="AT94" s="193"/>
      <c r="AU94" s="193"/>
      <c r="AV94" s="193"/>
    </row>
    <row r="95" spans="1:48" s="66" customFormat="1" ht="18" customHeight="1" x14ac:dyDescent="0.4">
      <c r="B95" s="75" t="s">
        <v>121</v>
      </c>
      <c r="C95" s="385" t="s">
        <v>123</v>
      </c>
      <c r="D95" s="386"/>
      <c r="E95" s="75" t="s">
        <v>281</v>
      </c>
      <c r="F95" s="64"/>
      <c r="G95" s="393" t="s">
        <v>144</v>
      </c>
      <c r="H95" s="393"/>
      <c r="I95" s="393"/>
      <c r="J95" s="142"/>
      <c r="K95" s="142"/>
      <c r="L95" s="391" t="s">
        <v>73</v>
      </c>
      <c r="M95" s="392"/>
      <c r="N95" s="369" t="s">
        <v>137</v>
      </c>
      <c r="O95" s="369"/>
      <c r="P95" s="369"/>
      <c r="Q95" s="378"/>
      <c r="R95" s="378"/>
      <c r="S95" s="378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.75" customHeight="1" x14ac:dyDescent="0.4">
      <c r="B96" s="75" t="s">
        <v>134</v>
      </c>
      <c r="C96" s="385" t="s">
        <v>124</v>
      </c>
      <c r="D96" s="386"/>
      <c r="E96" s="75" t="s">
        <v>129</v>
      </c>
      <c r="F96" s="64"/>
      <c r="G96" s="393" t="s">
        <v>143</v>
      </c>
      <c r="H96" s="393"/>
      <c r="I96" s="393"/>
      <c r="J96" s="142"/>
      <c r="K96" s="142"/>
      <c r="L96" s="391" t="s">
        <v>73</v>
      </c>
      <c r="M96" s="392"/>
      <c r="N96" s="369" t="s">
        <v>138</v>
      </c>
      <c r="O96" s="369"/>
      <c r="P96" s="369"/>
      <c r="Q96" s="378"/>
      <c r="R96" s="378"/>
      <c r="S96" s="378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279</v>
      </c>
      <c r="C97" s="385" t="s">
        <v>280</v>
      </c>
      <c r="D97" s="386"/>
      <c r="E97" s="75" t="s">
        <v>130</v>
      </c>
      <c r="F97" s="64"/>
      <c r="G97" s="393" t="s">
        <v>142</v>
      </c>
      <c r="H97" s="393"/>
      <c r="I97" s="393"/>
      <c r="J97" s="142"/>
      <c r="K97" s="142"/>
      <c r="L97" s="391" t="s">
        <v>76</v>
      </c>
      <c r="M97" s="392"/>
      <c r="N97" s="369" t="s">
        <v>82</v>
      </c>
      <c r="O97" s="369"/>
      <c r="P97" s="369"/>
      <c r="Q97" s="378"/>
      <c r="R97" s="378"/>
      <c r="S97" s="378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283</v>
      </c>
      <c r="C98" s="385" t="s">
        <v>125</v>
      </c>
      <c r="D98" s="386"/>
      <c r="E98" s="75" t="s">
        <v>282</v>
      </c>
      <c r="F98" s="64"/>
      <c r="G98" s="393" t="s">
        <v>168</v>
      </c>
      <c r="H98" s="393"/>
      <c r="I98" s="393"/>
      <c r="J98" s="142"/>
      <c r="K98" s="142"/>
      <c r="L98" s="391" t="s">
        <v>76</v>
      </c>
      <c r="M98" s="392"/>
      <c r="N98" s="369" t="s">
        <v>83</v>
      </c>
      <c r="O98" s="369"/>
      <c r="P98" s="369"/>
      <c r="Q98" s="378"/>
      <c r="R98" s="378"/>
      <c r="S98" s="378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5" t="s">
        <v>338</v>
      </c>
      <c r="C99" s="385" t="s">
        <v>126</v>
      </c>
      <c r="D99" s="386"/>
      <c r="E99" s="75" t="s">
        <v>131</v>
      </c>
      <c r="F99" s="64"/>
      <c r="G99" s="376" t="s">
        <v>139</v>
      </c>
      <c r="H99" s="376"/>
      <c r="I99" s="376"/>
      <c r="J99" s="376"/>
      <c r="K99" s="376"/>
      <c r="L99" s="376"/>
      <c r="M99" s="376"/>
      <c r="N99" s="376"/>
      <c r="O99" s="376"/>
      <c r="P99" s="376"/>
      <c r="Q99" s="63"/>
      <c r="R99" s="63"/>
      <c r="S99" s="63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28" customHeight="1" x14ac:dyDescent="0.4">
      <c r="B100" s="75" t="s">
        <v>122</v>
      </c>
      <c r="C100" s="385" t="s">
        <v>329</v>
      </c>
      <c r="D100" s="386"/>
      <c r="E100" s="75" t="s">
        <v>132</v>
      </c>
      <c r="F100" s="64"/>
      <c r="G100" s="374" t="s">
        <v>71</v>
      </c>
      <c r="H100" s="374"/>
      <c r="I100" s="374"/>
      <c r="J100" s="115"/>
      <c r="K100" s="115"/>
      <c r="L100" s="412" t="s">
        <v>107</v>
      </c>
      <c r="M100" s="413"/>
      <c r="N100" s="374" t="s">
        <v>80</v>
      </c>
      <c r="O100" s="374"/>
      <c r="P100" s="374"/>
      <c r="Q100" s="387"/>
      <c r="R100" s="387"/>
      <c r="S100" s="387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B101" s="76"/>
      <c r="C101" s="385" t="s">
        <v>127</v>
      </c>
      <c r="D101" s="386"/>
      <c r="E101" s="75" t="s">
        <v>133</v>
      </c>
      <c r="F101" s="64"/>
      <c r="G101" s="393" t="s">
        <v>72</v>
      </c>
      <c r="H101" s="393"/>
      <c r="I101" s="393"/>
      <c r="J101" s="116"/>
      <c r="K101" s="116"/>
      <c r="L101" s="375" t="s">
        <v>73</v>
      </c>
      <c r="M101" s="375"/>
      <c r="N101" s="369" t="s">
        <v>108</v>
      </c>
      <c r="O101" s="369"/>
      <c r="P101" s="369"/>
      <c r="Q101" s="378"/>
      <c r="R101" s="378"/>
      <c r="S101" s="378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3">
      <c r="F102" s="64"/>
      <c r="G102" s="393" t="s">
        <v>146</v>
      </c>
      <c r="H102" s="393"/>
      <c r="I102" s="393"/>
      <c r="J102" s="116"/>
      <c r="K102" s="116"/>
      <c r="L102" s="375" t="s">
        <v>75</v>
      </c>
      <c r="M102" s="375"/>
      <c r="N102" s="369" t="s">
        <v>147</v>
      </c>
      <c r="O102" s="369"/>
      <c r="P102" s="369"/>
      <c r="Q102" s="378"/>
      <c r="R102" s="378"/>
      <c r="S102" s="378"/>
      <c r="AO102" s="206"/>
      <c r="AP102" s="206"/>
      <c r="AQ102" s="206"/>
      <c r="AR102" s="206"/>
      <c r="AS102" s="206"/>
      <c r="AT102" s="206"/>
      <c r="AU102" s="206"/>
      <c r="AV102" s="206"/>
    </row>
    <row r="103" spans="1:48" s="66" customFormat="1" ht="18" customHeight="1" x14ac:dyDescent="0.4">
      <c r="A103" s="416" t="s">
        <v>158</v>
      </c>
      <c r="B103" s="416"/>
      <c r="C103" s="416"/>
      <c r="D103" s="416"/>
      <c r="E103" s="72"/>
      <c r="F103" s="64"/>
      <c r="G103" s="393" t="s">
        <v>79</v>
      </c>
      <c r="H103" s="393"/>
      <c r="I103" s="393"/>
      <c r="J103" s="116"/>
      <c r="K103" s="116"/>
      <c r="L103" s="375" t="s">
        <v>76</v>
      </c>
      <c r="M103" s="375"/>
      <c r="N103" s="369" t="s">
        <v>109</v>
      </c>
      <c r="O103" s="369"/>
      <c r="P103" s="369"/>
      <c r="Q103" s="378"/>
      <c r="R103" s="378"/>
      <c r="S103" s="378"/>
      <c r="AO103" s="206"/>
      <c r="AP103" s="206"/>
      <c r="AQ103" s="206"/>
      <c r="AR103" s="206"/>
      <c r="AS103" s="206"/>
      <c r="AT103" s="206"/>
      <c r="AU103" s="206"/>
      <c r="AV103" s="206"/>
    </row>
    <row r="104" spans="1:48" ht="22" customHeight="1" x14ac:dyDescent="0.3">
      <c r="B104" s="73" t="s">
        <v>112</v>
      </c>
      <c r="C104" s="388" t="s">
        <v>113</v>
      </c>
      <c r="D104" s="389"/>
      <c r="E104" s="74" t="s">
        <v>114</v>
      </c>
      <c r="G104" s="390" t="s">
        <v>84</v>
      </c>
      <c r="H104" s="390"/>
      <c r="I104" s="390"/>
      <c r="J104" s="116"/>
      <c r="K104" s="116"/>
      <c r="L104" s="375" t="s">
        <v>76</v>
      </c>
      <c r="M104" s="375"/>
      <c r="N104" s="369" t="s">
        <v>110</v>
      </c>
      <c r="O104" s="369"/>
      <c r="P104" s="369"/>
      <c r="Q104" s="378"/>
      <c r="R104" s="378"/>
      <c r="S104" s="378"/>
    </row>
    <row r="105" spans="1:48" ht="18" x14ac:dyDescent="0.4">
      <c r="B105" s="75" t="s">
        <v>120</v>
      </c>
      <c r="C105" s="385" t="s">
        <v>328</v>
      </c>
      <c r="D105" s="386"/>
      <c r="E105" s="75" t="s">
        <v>128</v>
      </c>
      <c r="Q105" s="78"/>
      <c r="R105" s="78"/>
      <c r="S105" s="78"/>
    </row>
    <row r="106" spans="1:48" ht="16.5" customHeight="1" x14ac:dyDescent="0.4">
      <c r="B106" s="75" t="s">
        <v>330</v>
      </c>
      <c r="C106" s="385" t="s">
        <v>291</v>
      </c>
      <c r="D106" s="386"/>
      <c r="E106" s="75" t="s">
        <v>295</v>
      </c>
      <c r="F106" s="79"/>
      <c r="Q106" s="78"/>
      <c r="R106" s="78"/>
      <c r="S106" s="78"/>
    </row>
    <row r="107" spans="1:48" ht="18" x14ac:dyDescent="0.4">
      <c r="B107" s="75" t="s">
        <v>290</v>
      </c>
      <c r="C107" s="385" t="s">
        <v>292</v>
      </c>
      <c r="D107" s="386"/>
      <c r="E107" s="75" t="s">
        <v>296</v>
      </c>
      <c r="Q107" s="78"/>
      <c r="R107" s="78"/>
      <c r="S107" s="78"/>
    </row>
    <row r="108" spans="1:48" ht="18" x14ac:dyDescent="0.4">
      <c r="B108" s="75" t="s">
        <v>135</v>
      </c>
      <c r="C108" s="385" t="s">
        <v>293</v>
      </c>
      <c r="D108" s="386"/>
      <c r="E108" s="75" t="s">
        <v>130</v>
      </c>
      <c r="Q108" s="78"/>
      <c r="R108" s="78"/>
      <c r="S108" s="78"/>
    </row>
    <row r="109" spans="1:48" ht="18" x14ac:dyDescent="0.4">
      <c r="B109" s="75" t="s">
        <v>331</v>
      </c>
      <c r="C109" s="385" t="s">
        <v>294</v>
      </c>
      <c r="D109" s="386"/>
      <c r="E109" s="75" t="s">
        <v>297</v>
      </c>
      <c r="Q109" s="78"/>
      <c r="R109" s="78"/>
      <c r="S109" s="78"/>
    </row>
    <row r="110" spans="1:48" ht="18" x14ac:dyDescent="0.4">
      <c r="B110" s="75" t="s">
        <v>332</v>
      </c>
      <c r="C110" s="385" t="s">
        <v>333</v>
      </c>
      <c r="D110" s="386"/>
      <c r="E110" s="75" t="s">
        <v>298</v>
      </c>
      <c r="Q110" s="78"/>
      <c r="R110" s="78"/>
      <c r="S110" s="78"/>
    </row>
    <row r="111" spans="1:48" ht="18" x14ac:dyDescent="0.4">
      <c r="B111" s="75" t="s">
        <v>122</v>
      </c>
      <c r="C111" s="385" t="s">
        <v>334</v>
      </c>
      <c r="D111" s="386"/>
      <c r="E111" s="75" t="s">
        <v>336</v>
      </c>
      <c r="Q111" s="78"/>
      <c r="R111" s="78"/>
      <c r="S111" s="78"/>
    </row>
    <row r="112" spans="1:48" ht="18" x14ac:dyDescent="0.4">
      <c r="B112" s="76"/>
      <c r="C112" s="385" t="s">
        <v>335</v>
      </c>
      <c r="D112" s="386"/>
      <c r="E112" s="75" t="s">
        <v>133</v>
      </c>
    </row>
    <row r="114" spans="5:5" ht="34" customHeight="1" x14ac:dyDescent="0.3"/>
    <row r="115" spans="5:5" ht="34" customHeight="1" x14ac:dyDescent="0.3"/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ht="18" x14ac:dyDescent="0.4">
      <c r="E125" s="80"/>
    </row>
    <row r="126" spans="5:5" x14ac:dyDescent="0.3">
      <c r="E126" s="78"/>
    </row>
    <row r="127" spans="5:5" x14ac:dyDescent="0.3">
      <c r="E127" s="78"/>
    </row>
    <row r="128" spans="5:5" x14ac:dyDescent="0.3">
      <c r="E128" s="78"/>
    </row>
  </sheetData>
  <mergeCells count="157">
    <mergeCell ref="Q90:S90"/>
    <mergeCell ref="Q91:S91"/>
    <mergeCell ref="L88:M88"/>
    <mergeCell ref="L89:M89"/>
    <mergeCell ref="L90:M90"/>
    <mergeCell ref="L91:M91"/>
    <mergeCell ref="N91:P91"/>
    <mergeCell ref="N86:P86"/>
    <mergeCell ref="Q86:S86"/>
    <mergeCell ref="Q88:S88"/>
    <mergeCell ref="A103:B103"/>
    <mergeCell ref="C83:D83"/>
    <mergeCell ref="A1:C1"/>
    <mergeCell ref="A2:C2"/>
    <mergeCell ref="G88:I88"/>
    <mergeCell ref="G86:I86"/>
    <mergeCell ref="G87:I87"/>
    <mergeCell ref="D1:I1"/>
    <mergeCell ref="D2:I2"/>
    <mergeCell ref="C103:D103"/>
    <mergeCell ref="A92:B92"/>
    <mergeCell ref="C92:D92"/>
    <mergeCell ref="C81:D81"/>
    <mergeCell ref="B76:E76"/>
    <mergeCell ref="C77:D77"/>
    <mergeCell ref="C78:D78"/>
    <mergeCell ref="C79:D79"/>
    <mergeCell ref="C80:D80"/>
    <mergeCell ref="C82:D82"/>
    <mergeCell ref="C84:D84"/>
    <mergeCell ref="E5:H5"/>
    <mergeCell ref="I5:I7"/>
    <mergeCell ref="A3:K3"/>
    <mergeCell ref="A5:A7"/>
    <mergeCell ref="B5:B7"/>
    <mergeCell ref="C5:C7"/>
    <mergeCell ref="D5:D7"/>
    <mergeCell ref="E6:F6"/>
    <mergeCell ref="G96:I96"/>
    <mergeCell ref="G97:I97"/>
    <mergeCell ref="G100:I100"/>
    <mergeCell ref="G6:H6"/>
    <mergeCell ref="G89:I89"/>
    <mergeCell ref="G90:I90"/>
    <mergeCell ref="G93:I93"/>
    <mergeCell ref="G94:I94"/>
    <mergeCell ref="C100:D100"/>
    <mergeCell ref="C93:D93"/>
    <mergeCell ref="C94:D94"/>
    <mergeCell ref="C95:D95"/>
    <mergeCell ref="C96:D96"/>
    <mergeCell ref="C97:D97"/>
    <mergeCell ref="C98:D98"/>
    <mergeCell ref="C99:D99"/>
    <mergeCell ref="G92:P92"/>
    <mergeCell ref="G99:P99"/>
    <mergeCell ref="L100:M100"/>
    <mergeCell ref="L93:M93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N98:P98"/>
    <mergeCell ref="N95:P95"/>
    <mergeCell ref="N96:P96"/>
    <mergeCell ref="N97:P97"/>
    <mergeCell ref="C109:D109"/>
    <mergeCell ref="C110:D110"/>
    <mergeCell ref="N103:P103"/>
    <mergeCell ref="AE6:AE7"/>
    <mergeCell ref="L5:M5"/>
    <mergeCell ref="L6:L7"/>
    <mergeCell ref="M6:M7"/>
    <mergeCell ref="P5:T5"/>
    <mergeCell ref="N5:O5"/>
    <mergeCell ref="S6:S7"/>
    <mergeCell ref="Q97:S97"/>
    <mergeCell ref="Q98:S98"/>
    <mergeCell ref="N100:P100"/>
    <mergeCell ref="Q100:S100"/>
    <mergeCell ref="Q101:S101"/>
    <mergeCell ref="N101:P101"/>
    <mergeCell ref="M77:S77"/>
    <mergeCell ref="L94:M94"/>
    <mergeCell ref="L95:M95"/>
    <mergeCell ref="L96:M96"/>
    <mergeCell ref="C111:D111"/>
    <mergeCell ref="C112:D112"/>
    <mergeCell ref="L103:M103"/>
    <mergeCell ref="L104:M104"/>
    <mergeCell ref="L101:M101"/>
    <mergeCell ref="L102:M102"/>
    <mergeCell ref="G101:I101"/>
    <mergeCell ref="G102:I102"/>
    <mergeCell ref="G103:I103"/>
    <mergeCell ref="Q104:S104"/>
    <mergeCell ref="N90:P90"/>
    <mergeCell ref="N94:P94"/>
    <mergeCell ref="C107:D107"/>
    <mergeCell ref="C108:D108"/>
    <mergeCell ref="Q93:S93"/>
    <mergeCell ref="Q94:S94"/>
    <mergeCell ref="Q95:S95"/>
    <mergeCell ref="Q96:S96"/>
    <mergeCell ref="Q103:S103"/>
    <mergeCell ref="N104:P104"/>
    <mergeCell ref="C101:D101"/>
    <mergeCell ref="C104:D104"/>
    <mergeCell ref="C105:D105"/>
    <mergeCell ref="C106:D106"/>
    <mergeCell ref="G104:I104"/>
    <mergeCell ref="L97:M97"/>
    <mergeCell ref="L98:M98"/>
    <mergeCell ref="G91:I91"/>
    <mergeCell ref="N102:P102"/>
    <mergeCell ref="Q102:S102"/>
    <mergeCell ref="G98:I98"/>
    <mergeCell ref="G95:I95"/>
    <mergeCell ref="N93:P93"/>
    <mergeCell ref="V5:V7"/>
    <mergeCell ref="N88:P88"/>
    <mergeCell ref="N89:P89"/>
    <mergeCell ref="J5:K5"/>
    <mergeCell ref="J6:J7"/>
    <mergeCell ref="K6:K7"/>
    <mergeCell ref="L86:M86"/>
    <mergeCell ref="L87:M87"/>
    <mergeCell ref="G85:P85"/>
    <mergeCell ref="T6:T7"/>
    <mergeCell ref="Q87:S87"/>
    <mergeCell ref="N6:N7"/>
    <mergeCell ref="P6:P7"/>
    <mergeCell ref="M83:S83"/>
    <mergeCell ref="L76:U76"/>
    <mergeCell ref="U5:U7"/>
    <mergeCell ref="O6:O7"/>
    <mergeCell ref="N87:P87"/>
    <mergeCell ref="Q6:Q7"/>
    <mergeCell ref="R6:R7"/>
    <mergeCell ref="N78:Q78"/>
    <mergeCell ref="Q89:S89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3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2025-11-01T03:20:59Z</dcterms:modified>
</cp:coreProperties>
</file>