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11" i="8" l="1"/>
  <c r="U11" i="8" s="1"/>
  <c r="I12" i="8"/>
  <c r="I13" i="8"/>
  <c r="U13" i="8" s="1"/>
  <c r="I14" i="8"/>
  <c r="I15" i="8"/>
  <c r="U15" i="8" s="1"/>
  <c r="I16" i="8"/>
  <c r="I17" i="8"/>
  <c r="U17" i="8" s="1"/>
  <c r="I18" i="8"/>
  <c r="I19" i="8"/>
  <c r="U19" i="8" s="1"/>
  <c r="I20" i="8"/>
  <c r="U20" i="8" s="1"/>
  <c r="I21" i="8"/>
  <c r="I22" i="8"/>
  <c r="U22" i="8" s="1"/>
  <c r="I23" i="8"/>
  <c r="U23" i="8" s="1"/>
  <c r="I24" i="8"/>
  <c r="U24" i="8" s="1"/>
  <c r="I25" i="8"/>
  <c r="U25" i="8" s="1"/>
  <c r="I26" i="8"/>
  <c r="I27" i="8"/>
  <c r="I28" i="8"/>
  <c r="I29" i="8"/>
  <c r="I30" i="8"/>
  <c r="I31" i="8"/>
  <c r="I32" i="8"/>
  <c r="I33" i="8"/>
  <c r="I34" i="8"/>
  <c r="U34" i="8" s="1"/>
  <c r="I35" i="8"/>
  <c r="U35" i="8" s="1"/>
  <c r="I36" i="8"/>
  <c r="I37" i="8"/>
  <c r="U37" i="8" s="1"/>
  <c r="I38" i="8"/>
  <c r="I39" i="8"/>
  <c r="I40" i="8"/>
  <c r="I41" i="8"/>
  <c r="I42" i="8"/>
  <c r="I43" i="8"/>
  <c r="I44" i="8"/>
  <c r="I45" i="8"/>
  <c r="I46" i="8"/>
  <c r="U46" i="8" s="1"/>
  <c r="I47" i="8"/>
  <c r="U47" i="8" s="1"/>
  <c r="I48" i="8"/>
  <c r="I49" i="8"/>
  <c r="U49" i="8" s="1"/>
  <c r="I50" i="8"/>
  <c r="I51" i="8"/>
  <c r="I52" i="8"/>
  <c r="I53" i="8"/>
  <c r="I54" i="8"/>
  <c r="I55" i="8"/>
  <c r="I56" i="8"/>
  <c r="I57" i="8"/>
  <c r="I58" i="8"/>
  <c r="U58" i="8" s="1"/>
  <c r="I59" i="8"/>
  <c r="U59" i="8" s="1"/>
  <c r="I60" i="8"/>
  <c r="I61" i="8"/>
  <c r="U61" i="8" s="1"/>
  <c r="I62" i="8"/>
  <c r="I63" i="8"/>
  <c r="I64" i="8"/>
  <c r="I65" i="8"/>
  <c r="I66" i="8"/>
  <c r="I67" i="8"/>
  <c r="I68" i="8"/>
  <c r="I69" i="8"/>
  <c r="I70" i="8"/>
  <c r="U70" i="8" s="1"/>
  <c r="I71" i="8"/>
  <c r="U71" i="8" s="1"/>
  <c r="U12" i="8"/>
  <c r="U14" i="8"/>
  <c r="U16" i="8"/>
  <c r="U18" i="8"/>
  <c r="U21" i="8"/>
  <c r="U26" i="8"/>
  <c r="U27" i="8"/>
  <c r="U28" i="8"/>
  <c r="U29" i="8"/>
  <c r="U30" i="8"/>
  <c r="U31" i="8"/>
  <c r="U32" i="8"/>
  <c r="U33" i="8"/>
  <c r="U36" i="8"/>
  <c r="U38" i="8"/>
  <c r="U39" i="8"/>
  <c r="U40" i="8"/>
  <c r="U41" i="8"/>
  <c r="U42" i="8"/>
  <c r="U43" i="8"/>
  <c r="U44" i="8"/>
  <c r="U45" i="8"/>
  <c r="U48" i="8"/>
  <c r="U50" i="8"/>
  <c r="U51" i="8"/>
  <c r="U52" i="8"/>
  <c r="U53" i="8"/>
  <c r="U54" i="8"/>
  <c r="U55" i="8"/>
  <c r="U56" i="8"/>
  <c r="U57" i="8"/>
  <c r="U60" i="8"/>
  <c r="U62" i="8"/>
  <c r="U63" i="8"/>
  <c r="U64" i="8"/>
  <c r="U65" i="8"/>
  <c r="U66" i="8"/>
  <c r="U67" i="8"/>
  <c r="U68" i="8"/>
  <c r="U69" i="8"/>
  <c r="AM23" i="8" l="1"/>
  <c r="AM24" i="8"/>
  <c r="AM25" i="8"/>
  <c r="AA11" i="8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A24" i="8"/>
  <c r="AA25" i="8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7" i="8"/>
  <c r="AM47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69" i="8"/>
  <c r="AM69" i="8" s="1"/>
  <c r="AA70" i="8"/>
  <c r="AM70" i="8" s="1"/>
  <c r="AA71" i="8"/>
  <c r="AM71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8" i="8" l="1"/>
  <c r="AS48" i="8"/>
  <c r="AU48" i="8" s="1"/>
  <c r="AP48" i="8" l="1"/>
  <c r="AP11" i="8"/>
  <c r="AQ11" i="8" s="1"/>
  <c r="AS11" i="8"/>
  <c r="AU11" i="8"/>
  <c r="AP13" i="8"/>
  <c r="AR13" i="8" s="1"/>
  <c r="AQ13" i="8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Q16" i="8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R31" i="8"/>
  <c r="AS31" i="8"/>
  <c r="AT31" i="8"/>
  <c r="AU31" i="8"/>
  <c r="AP32" i="8"/>
  <c r="AR32" i="8" s="1"/>
  <c r="AS32" i="8"/>
  <c r="AT32" i="8"/>
  <c r="AP35" i="8"/>
  <c r="AQ35" i="8" s="1"/>
  <c r="AS35" i="8"/>
  <c r="AU35" i="8" s="1"/>
  <c r="AT35" i="8"/>
  <c r="AP36" i="8"/>
  <c r="AR36" i="8" s="1"/>
  <c r="AQ36" i="8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Q40" i="8"/>
  <c r="AS40" i="8"/>
  <c r="AT40" i="8"/>
  <c r="AP41" i="8"/>
  <c r="AR41" i="8" s="1"/>
  <c r="AQ41" i="8"/>
  <c r="AS41" i="8"/>
  <c r="AT41" i="8"/>
  <c r="AP42" i="8"/>
  <c r="AR42" i="8" s="1"/>
  <c r="AS42" i="8"/>
  <c r="AT42" i="8"/>
  <c r="AU42" i="8" s="1"/>
  <c r="AP43" i="8"/>
  <c r="AQ43" i="8" s="1"/>
  <c r="AS43" i="8"/>
  <c r="AT43" i="8"/>
  <c r="AU43" i="8" s="1"/>
  <c r="AP44" i="8"/>
  <c r="AQ44" i="8"/>
  <c r="AR44" i="8"/>
  <c r="AS44" i="8"/>
  <c r="AT44" i="8"/>
  <c r="AP45" i="8"/>
  <c r="AQ45" i="8"/>
  <c r="AR45" i="8"/>
  <c r="AS45" i="8"/>
  <c r="AT45" i="8"/>
  <c r="AU45" i="8" s="1"/>
  <c r="AP47" i="8"/>
  <c r="AR47" i="8" s="1"/>
  <c r="AQ47" i="8"/>
  <c r="AS47" i="8"/>
  <c r="AT47" i="8"/>
  <c r="AU47" i="8" s="1"/>
  <c r="AP49" i="8"/>
  <c r="AR49" i="8" s="1"/>
  <c r="AS49" i="8"/>
  <c r="AT49" i="8"/>
  <c r="AP50" i="8"/>
  <c r="AR50" i="8" s="1"/>
  <c r="AQ50" i="8"/>
  <c r="AS50" i="8"/>
  <c r="AT50" i="8"/>
  <c r="AU50" i="8" s="1"/>
  <c r="AP51" i="8"/>
  <c r="AQ51" i="8" s="1"/>
  <c r="AS51" i="8"/>
  <c r="AT51" i="8"/>
  <c r="AU51" i="8" s="1"/>
  <c r="AP52" i="8"/>
  <c r="AR52" i="8" s="1"/>
  <c r="AQ52" i="8"/>
  <c r="AS52" i="8"/>
  <c r="AT52" i="8"/>
  <c r="AP53" i="8"/>
  <c r="AQ53" i="8" s="1"/>
  <c r="AS53" i="8"/>
  <c r="AT53" i="8"/>
  <c r="AP54" i="8"/>
  <c r="AR54" i="8" s="1"/>
  <c r="AQ54" i="8"/>
  <c r="AS54" i="8"/>
  <c r="AT54" i="8"/>
  <c r="AU54" i="8"/>
  <c r="AP56" i="8"/>
  <c r="AQ56" i="8" s="1"/>
  <c r="AS56" i="8"/>
  <c r="AT56" i="8"/>
  <c r="AP57" i="8"/>
  <c r="AQ57" i="8" s="1"/>
  <c r="AR57" i="8"/>
  <c r="AS57" i="8"/>
  <c r="AP58" i="8"/>
  <c r="AQ58" i="8" s="1"/>
  <c r="AS58" i="8"/>
  <c r="AT58" i="8"/>
  <c r="AP59" i="8"/>
  <c r="AQ59" i="8" s="1"/>
  <c r="AS59" i="8"/>
  <c r="AT59" i="8"/>
  <c r="AP60" i="8"/>
  <c r="AQ60" i="8" s="1"/>
  <c r="AS60" i="8"/>
  <c r="AT60" i="8"/>
  <c r="AP61" i="8"/>
  <c r="AQ61" i="8" s="1"/>
  <c r="AR61" i="8"/>
  <c r="AS61" i="8"/>
  <c r="AT61" i="8"/>
  <c r="AP62" i="8"/>
  <c r="AR62" i="8" s="1"/>
  <c r="AS62" i="8"/>
  <c r="AT62" i="8"/>
  <c r="AP63" i="8"/>
  <c r="AQ63" i="8" s="1"/>
  <c r="AR63" i="8"/>
  <c r="AS63" i="8"/>
  <c r="AT63" i="8"/>
  <c r="AP66" i="8"/>
  <c r="AQ66" i="8" s="1"/>
  <c r="AS66" i="8"/>
  <c r="AT66" i="8"/>
  <c r="AU66" i="8" s="1"/>
  <c r="AP67" i="8"/>
  <c r="AR67" i="8" s="1"/>
  <c r="AQ67" i="8"/>
  <c r="AS67" i="8"/>
  <c r="AT67" i="8"/>
  <c r="AP68" i="8"/>
  <c r="AQ68" i="8" s="1"/>
  <c r="AR68" i="8"/>
  <c r="AS68" i="8"/>
  <c r="AT68" i="8"/>
  <c r="AP69" i="8"/>
  <c r="AR69" i="8" s="1"/>
  <c r="AS69" i="8"/>
  <c r="AT69" i="8"/>
  <c r="AU69" i="8" s="1"/>
  <c r="AP70" i="8"/>
  <c r="AQ70" i="8" s="1"/>
  <c r="AR70" i="8"/>
  <c r="AS70" i="8"/>
  <c r="AT70" i="8"/>
  <c r="AP71" i="8"/>
  <c r="AQ71" i="8"/>
  <c r="AR71" i="8"/>
  <c r="AS71" i="8"/>
  <c r="AT71" i="8"/>
  <c r="AS12" i="8"/>
  <c r="AA10" i="8"/>
  <c r="I10" i="8"/>
  <c r="AQ17" i="8" l="1"/>
  <c r="AQ62" i="8"/>
  <c r="AU58" i="8"/>
  <c r="AR39" i="8"/>
  <c r="AR15" i="8"/>
  <c r="AR11" i="8"/>
  <c r="AU52" i="8"/>
  <c r="AR27" i="8"/>
  <c r="AQ49" i="8"/>
  <c r="AU38" i="8"/>
  <c r="AU30" i="8"/>
  <c r="AU37" i="8"/>
  <c r="AR60" i="8"/>
  <c r="AU49" i="8"/>
  <c r="AQ42" i="8"/>
  <c r="AU39" i="8"/>
  <c r="AU36" i="8"/>
  <c r="AR43" i="8"/>
  <c r="AR35" i="8"/>
  <c r="AU68" i="8"/>
  <c r="AU70" i="8"/>
  <c r="AU71" i="8"/>
  <c r="AR18" i="8"/>
  <c r="AU62" i="8"/>
  <c r="AQ37" i="8"/>
  <c r="AU32" i="8"/>
  <c r="AU29" i="8"/>
  <c r="AU59" i="8"/>
  <c r="AR29" i="8"/>
  <c r="AQ32" i="8"/>
  <c r="AU60" i="8"/>
  <c r="AU67" i="8"/>
  <c r="AS10" i="8"/>
  <c r="U10" i="8"/>
  <c r="AM10" i="8"/>
  <c r="AT10" i="8"/>
  <c r="AU41" i="8"/>
  <c r="AQ69" i="8"/>
  <c r="AU53" i="8"/>
  <c r="AR53" i="8"/>
  <c r="AQ28" i="8"/>
  <c r="AR20" i="8"/>
  <c r="AR58" i="8"/>
  <c r="AU44" i="8"/>
  <c r="AQ30" i="8"/>
  <c r="AU27" i="8"/>
  <c r="AR14" i="8"/>
  <c r="AU40" i="8"/>
  <c r="AU56" i="8"/>
  <c r="AU63" i="8"/>
  <c r="AR66" i="8"/>
  <c r="AU61" i="8"/>
  <c r="AR59" i="8"/>
  <c r="AR51" i="8"/>
  <c r="AR56" i="8"/>
  <c r="AR21" i="8"/>
  <c r="AP10" i="8"/>
  <c r="AR10" i="8" s="1"/>
  <c r="AP12" i="8"/>
  <c r="AQ12" i="8" s="1"/>
  <c r="AR48" i="8"/>
  <c r="AQ48" i="8"/>
  <c r="AU12" i="8"/>
  <c r="AU10" i="8" l="1"/>
  <c r="AQ10" i="8"/>
  <c r="AR12" i="8"/>
  <c r="AT4" i="8"/>
  <c r="AS4" i="8"/>
  <c r="AT23" i="8" l="1"/>
  <c r="AT65" i="8"/>
  <c r="AP65" i="8"/>
  <c r="AS65" i="8"/>
  <c r="AT64" i="8"/>
  <c r="AP64" i="8"/>
  <c r="AS64" i="8"/>
  <c r="AS26" i="8"/>
  <c r="AU26" i="8" s="1"/>
  <c r="AP26" i="8"/>
  <c r="AP25" i="8"/>
  <c r="AS25" i="8"/>
  <c r="AP24" i="8"/>
  <c r="AS24" i="8"/>
  <c r="AP23" i="8"/>
  <c r="AS22" i="8"/>
  <c r="AU22" i="8" s="1"/>
  <c r="AP22" i="8"/>
  <c r="AU65" i="8" l="1"/>
  <c r="AU23" i="8"/>
  <c r="AT7" i="8"/>
  <c r="AQ65" i="8"/>
  <c r="AR65" i="8"/>
  <c r="AU64" i="8"/>
  <c r="AR64" i="8"/>
  <c r="AQ64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5" i="8" l="1"/>
  <c r="AP55" i="8"/>
  <c r="AS55" i="8"/>
  <c r="AU55" i="8" l="1"/>
  <c r="AS7" i="8"/>
  <c r="AU7" i="8" s="1"/>
  <c r="AQ55" i="8"/>
  <c r="AR55" i="8"/>
  <c r="L57" i="8"/>
  <c r="AT57" i="8"/>
  <c r="AU57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<sst xmlns="http://schemas.openxmlformats.org/spreadsheetml/2006/main" count="561" uniqueCount="389">
  <si>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</si>
  <si>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</si>
  <si>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</si>
  <si>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</si>
  <si>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</si>
  <si>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</si>
  <si>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</si>
  <si>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</si>
  <si>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</si>
  <si>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</si>
  <si>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</si>
  <si>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</si>
  <si>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</si>
  <si>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</si>
  <si>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</si>
  <si>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</si>
  <si>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</si>
  <si>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</si>
  <si>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</si>
  <si>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</si>
  <si>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</si>
  <si>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</si>
  <si>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</si>
  <si>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</si>
  <si>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</si>
  <si>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</si>
  <si>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</si>
  <si>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</si>
  <si>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</si>
  <si>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</si>
  <si>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</si>
  <si>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</si>
  <si>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</si>
  <si>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</si>
  <si>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</si>
  <si>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</si>
  <si>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</si>
  <si>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</si>
  <si>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</si>
  <si>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</si>
  <si>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</si>
  <si>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</si>
  <si>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</si>
  <si>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</si>
  <si>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</si>
  <si>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</si>
  <si>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</si>
  <si>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</si>
  <si>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</si>
  <si>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</si>
  <si>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</si>
  <si>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</si>
  <si>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</si>
  <si>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</si>
  <si>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</si>
  <si>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</si>
  <si>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</si>
  <si>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</si>
  <si>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</si>
  <si>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</si>
  <si>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</si>
  <si>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</si>
  <si>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</si>
  <si>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</si>
  <si>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</si>
  <si>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</si>
  <si>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</si>
  <si>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</si>
  <si>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</si>
  <si>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</si>
  <si>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</si>
  <si>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</si>
  <si>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</si>
  <si>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</si>
  <si>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</si>
  <si>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</si>
  <si>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</si>
  <si>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</si>
  <si>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</si>
  <si>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</si>
  <si>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</si>
  <si>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</si>
  <si>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</si>
  <si>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</si>
  <si>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</si>
  <si>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</si>
  <si>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</si>
  <si>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</si>
  <si>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</si>
  <si>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</si>
  <si>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</si>
  <si>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</si>
  <si>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</si>
  <si>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</si>
  <si>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</si>
  <si>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</si>
  <si>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</si>
  <si>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</si>
  <si>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</si>
  <si>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</si>
  <si>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</si>
  <si>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</si>
  <si>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</si>
  <si>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</si>
  <si>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</si>
  <si>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</si>
  <si>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</si>
  <si>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</si>
  <si>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</si>
  <si>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</si>
  <si>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</si>
  <si>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</si>
  <si>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</si>
  <si>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</si>
  <si>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</si>
  <si>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</si>
  <si>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</si>
  <si>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</si>
  <si>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</si>
  <si>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</si>
  <si>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</si>
  <si>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</si>
  <si>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</si>
  <si>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</si>
  <si>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</si>
  <si>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</si>
  <si>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</si>
  <si>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</si>
  <si>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</si>
  <si>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</si>
  <si>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</si>
  <si>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</si>
  <si>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</si>
  <si>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</si>
  <si>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</si>
  <si>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</si>
  <si>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</si>
  <si>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</si>
  <si>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</si>
  <si>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</si>
  <si>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</si>
  <si>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</si>
  <si>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</si>
  <si>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</si>
  <si>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</si>
  <si>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</si>
  <si>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</si>
  <si>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</si>
  <si>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</si>
  <si>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</si>
  <si>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</si>
  <si>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</si>
  <si>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</si>
  <si>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</si>
  <si>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</si>
  <si>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</si>
  <si>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</si>
  <si>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</si>
  <si>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</si>
  <si>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</si>
  <si>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</si>
  <si>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</si>
  <si>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</si>
  <si>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</si>
  <si>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</si>
  <si>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</si>
  <si>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</si>
  <si>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</si>
  <si>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</si>
  <si>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</si>
  <si>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</si>
  <si>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</si>
  <si>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</si>
  <si>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</si>
  <si>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</si>
  <si>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</si>
  <si>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</si>
  <si>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</si>
  <si>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</si>
  <si>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</si>
  <si>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</si>
  <si>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</si>
  <si>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</si>
  <si>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</si>
  <si>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</si>
  <si>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</si>
  <si>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</si>
  <si>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</si>
  <si>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</si>
  <si>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</si>
  <si>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</si>
  <si>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</si>
  <si>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</si>
  <si>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</si>
  <si>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BTĐ (12)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</si>
  <si>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</si>
  <si>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</si>
  <si>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</si>
  <si>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</si>
  <si>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</si>
  <si>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</si>
  <si>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</si>
  <si>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</si>
  <si>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</si>
  <si>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</si>
  <si>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</si>
  <si>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</si>
  <si>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</si>
  <si>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</si>
  <si>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</si>
  <si>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</si>
  <si>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</si>
  <si>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</si>
  <si>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</si>
  <si>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</si>
  <si>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</si>
  <si>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</si>
  <si>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</si>
  <si>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</si>
  <si>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</si>
  <si>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</si>
  <si>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12A1(2), 12A2(2), 12B1(2), 12B2(2), 12B3(2), 12C1(3), 12C2(3),  12C3(3).</t>
  </si>
  <si>
    <t>Cẩm Quyên</t>
  </si>
  <si>
    <t>10A1(2), 10A2(2), 11A4(1), 11A5(1), 11C1(2), 11C2(2), 11C3(2)</t>
  </si>
  <si>
    <t>Võ Thị Tuyết Ngân</t>
  </si>
  <si>
    <t>10B1(2), 10B2(2), 10C1(3), 10C2(3), 10C3(3), 11A1(1), 11A2(1), 11A3(1).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</si>
  <si>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</si>
  <si>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</si>
  <si>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</si>
  <si>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</si>
  <si>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</si>
  <si>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</si>
  <si>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12A2 (3), 12B1 (3), 12B3 (3), 11A3 (3), 11C1 (4), 10A1 (3)</t>
  </si>
  <si>
    <t>12C1 (4), 12C2 (4), 11A1 (3), 11A2 (3), 11A5 (3), 11C2 (4)</t>
  </si>
  <si>
    <t>12A1 (3), 12C3 (4), 10C3 (4)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</si>
  <si>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</si>
  <si>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</si>
  <si>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</si>
  <si>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</si>
  <si>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</si>
  <si>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</si>
  <si>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</si>
  <si>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</si>
  <si>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</si>
  <si>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</si>
  <si>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</si>
  <si>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</si>
  <si>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</si>
  <si>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</si>
  <si>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</si>
  <si>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</si>
  <si>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</si>
  <si>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</si>
  <si>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</si>
  <si>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</si>
  <si>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</si>
  <si>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</si>
  <si>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</si>
  <si>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</si>
  <si>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</si>
  <si>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</si>
  <si>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</si>
  <si>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</si>
  <si>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</si>
  <si>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</si>
  <si>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</si>
  <si>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11C1 (3), 11C3 (3), 12C1 (3), 12C3 (3);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</si>
  <si>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</si>
  <si>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</si>
  <si>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</si>
  <si>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</si>
  <si>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</si>
  <si>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</si>
  <si>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</si>
  <si>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 xml:space="preserve">11A1(3), 11A5(3), 12B1(2),12B2(2), 12B3(2), 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</si>
  <si>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</si>
  <si>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</si>
  <si>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</si>
  <si>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</si>
  <si>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</si>
  <si>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</si>
  <si>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</si>
  <si>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</si>
  <si>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</si>
  <si>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</si>
  <si>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</si>
  <si>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</si>
  <si>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>10A1 (2), 10A2 (2), 10B2 (3), 11A3 (2), 11A4 (2),</t>
  </si>
  <si>
    <t xml:space="preserve">11A1 (2), 11A2 (2), 12A1 (2), 12A2 (2), 12C1 (2), 12C2 (2), </t>
  </si>
  <si>
    <t xml:space="preserve"> 11A1 (1), 11A2 (1), 11A3 (1), 11A4 (1), 11A5 (1), 11C1 (1), 11C2 (1) từ tuần 11 đến 17; 12A1 (1), 12A2 (1), 12B1 (1), 12B2 (1), 12B3 (1), 12C1 (1), 12C2 (1), 12C3 (1) từ tuần 1 đến 7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</si>
  <si>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</si>
  <si>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</si>
  <si>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</si>
  <si>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</si>
  <si>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</si>
  <si>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</si>
  <si>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</si>
  <si>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10B2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</si>
  <si>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</si>
  <si>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</si>
  <si>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</si>
  <si>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</si>
  <si>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</si>
  <si>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</si>
  <si>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</si>
  <si>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</si>
  <si>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</si>
  <si>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</si>
  <si>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</si>
  <si>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</si>
  <si>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</si>
  <si>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</si>
  <si>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</si>
  <si>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</si>
  <si>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</si>
  <si>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</si>
  <si>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</si>
  <si>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</si>
  <si>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</si>
  <si>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</si>
  <si>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</si>
  <si>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</si>
  <si>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</si>
  <si>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11A1 (3); 12C2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</si>
  <si>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</si>
  <si>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</si>
  <si>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</si>
  <si>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</si>
  <si>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</si>
  <si>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</si>
  <si>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</si>
  <si>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</si>
  <si>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</si>
  <si>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Nhất Hiền</t>
  </si>
  <si>
    <t>Thúy Hồng</t>
  </si>
  <si>
    <t>Thùy Ngân</t>
  </si>
  <si>
    <t>GDĐP  AN 12</t>
  </si>
  <si>
    <t>GDĐP  AN 11</t>
  </si>
  <si>
    <t>GDĐP  MT11</t>
  </si>
  <si>
    <t>GDĐP PL10</t>
  </si>
  <si>
    <t>11A1(3), 11A2(3), 11A3(3), 11A4(3),12B3(3), 12C1(3)</t>
  </si>
  <si>
    <t>12B2, 12C1</t>
  </si>
  <si>
    <t>12A2, 12B3</t>
  </si>
  <si>
    <t>12A1, 12C2</t>
  </si>
  <si>
    <t>12B1, 12C3</t>
  </si>
  <si>
    <t>7 K10</t>
  </si>
  <si>
    <t>8 K11</t>
  </si>
  <si>
    <t>8K11</t>
  </si>
  <si>
    <t>8 K12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</si>
  <si>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</si>
  <si>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</si>
  <si>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</si>
  <si>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</si>
  <si>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</si>
  <si>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</si>
  <si>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</si>
  <si>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</si>
  <si>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</si>
  <si>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</si>
  <si>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</si>
  <si>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C.Nhiệm 12B3 (4), P.BTĐTN (6)</t>
  </si>
  <si>
    <t>12A1,A2(2); 12B2(2),</t>
  </si>
  <si>
    <t>B1+A2+ B2+ B3</t>
  </si>
  <si>
    <r>
      <t xml:space="preserve">10A2 (1), 10B1 (1), 10B2 (1), 10C1 (1), 10C2 (1), 10C3 (1) từ tuần 13 đến 17; </t>
    </r>
    <r>
      <rPr>
        <sz val="10"/>
        <color rgb="FFFF0000"/>
        <rFont val="Times New Roman"/>
        <family val="1"/>
      </rPr>
      <t>10A1 (1), 11C3 (1) từ tuần 8 đến 14</t>
    </r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</si>
  <si>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</si>
  <si>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</si>
  <si>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</si>
  <si>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</si>
  <si>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</si>
  <si>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</si>
  <si>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Nguyễn Thị Lệ Huyền</t>
  </si>
  <si>
    <t>Lê Thị Trúc Linh</t>
  </si>
  <si>
    <t>Vật lý_Tin</t>
  </si>
  <si>
    <t xml:space="preserve"> 10C3 (3)</t>
  </si>
  <si>
    <t>11C1(3)</t>
  </si>
  <si>
    <t>SỞ GIÁO DỤC VÀ ĐÀO TẠO TÂY NINH</t>
  </si>
  <si>
    <t>BẢNG PHÂN CÔNG CHUYÊN MÔN NĂM HỌC 2025- 2026- Áp dụng 22.9.2025 (1 tuần)</t>
  </si>
  <si>
    <r>
      <t xml:space="preserve">Toán: 11A4 (4), 12B2 (4), 12C1(3); </t>
    </r>
    <r>
      <rPr>
        <b/>
        <sz val="12"/>
        <color rgb="FFFF0000"/>
        <rFont val="Times New Roman"/>
        <family val="1"/>
      </rPr>
      <t>10C1(3), 11C3 (3).</t>
    </r>
  </si>
  <si>
    <r>
      <t xml:space="preserve">Toán: 12A2 (4), 12B3(4); </t>
    </r>
    <r>
      <rPr>
        <b/>
        <sz val="12"/>
        <color rgb="FFFF0000"/>
        <rFont val="Times New Roman"/>
        <family val="1"/>
      </rPr>
      <t>10C3 (3)</t>
    </r>
  </si>
  <si>
    <r>
      <t xml:space="preserve">Toán: 11A3(4), 11C1(3), 12A1 (4), 12C2(3), </t>
    </r>
    <r>
      <rPr>
        <b/>
        <sz val="12"/>
        <color rgb="FFFF0000"/>
        <rFont val="Times New Roman"/>
        <family val="1"/>
      </rPr>
      <t>10C2 (3)</t>
    </r>
  </si>
  <si>
    <r>
      <t xml:space="preserve">Toán: 11A2(4), 12B1 (4), 12C3(3), </t>
    </r>
    <r>
      <rPr>
        <b/>
        <sz val="12"/>
        <color rgb="FFFF0000"/>
        <rFont val="Times New Roman"/>
        <family val="1"/>
      </rPr>
      <t>11A5 (4); CĐ Toán 10A1 (1), 10A2 (1)</t>
    </r>
  </si>
  <si>
    <r>
      <t xml:space="preserve">Toán: 10A3(4), 10A4 (4), 11A1 (4), 11C2(3); </t>
    </r>
    <r>
      <rPr>
        <b/>
        <sz val="12"/>
        <color rgb="FFFF0000"/>
        <rFont val="Times New Roman"/>
        <family val="1"/>
      </rPr>
      <t>10A1 (3), 10A2(3).</t>
    </r>
    <r>
      <rPr>
        <sz val="12"/>
        <rFont val="Times New Roman"/>
        <family val="1"/>
      </rPr>
      <t xml:space="preserve"> </t>
    </r>
  </si>
  <si>
    <t>TTCM (3); CN 10C2 (4)</t>
  </si>
  <si>
    <t>10C3 (2); 10C1(2), 11C2(2); 10B2(2), 11A2(3)</t>
  </si>
  <si>
    <t xml:space="preserve">11C2 (3); 10C2 (3); 11A3(3), 11A4(3) </t>
  </si>
  <si>
    <t>10A2(3),  11A4(3), 11C1(2), 12A2(3); 10C2(2)</t>
  </si>
  <si>
    <t xml:space="preserve"> 12B2 (2), 12B1+B3 (2)</t>
  </si>
  <si>
    <t>10B1(2), 11A3(3), 12A1(3), 12C3(2); 10A1(3)</t>
  </si>
  <si>
    <t>Học TTCT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</si>
</sst>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7" borderId="1" xfId="0" applyFont="1" applyFill="1" applyBorder="1" applyProtection="1"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3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9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5"/>
  <sheetViews>
    <sheetView tabSelected="1" zoomScale="78" zoomScaleNormal="78" zoomScaleSheetLayoutView="57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E16" sqref="E16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15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58" t="s">
        <v>375</v>
      </c>
      <c r="B1" s="358"/>
      <c r="C1" s="358"/>
      <c r="D1" s="361" t="s">
        <v>1</v>
      </c>
      <c r="E1" s="361"/>
      <c r="F1" s="361"/>
      <c r="G1" s="361"/>
      <c r="H1" s="361"/>
      <c r="I1" s="361"/>
      <c r="J1" s="130"/>
      <c r="K1" s="130"/>
      <c r="L1" s="4"/>
      <c r="M1" s="4"/>
      <c r="AO1" s="206"/>
      <c r="AP1" s="206"/>
      <c r="AQ1" s="206"/>
      <c r="AR1" s="206"/>
      <c r="AS1" s="206"/>
      <c r="AT1" s="206"/>
      <c r="AU1" s="206"/>
      <c r="AV1" s="206"/>
    </row>
    <row r="2" spans="1:48" s="5" customFormat="1" ht="17.5" x14ac:dyDescent="0.35">
      <c r="A2" s="359" t="s">
        <v>7</v>
      </c>
      <c r="B2" s="359"/>
      <c r="C2" s="359"/>
      <c r="D2" s="361" t="s">
        <v>3</v>
      </c>
      <c r="E2" s="361"/>
      <c r="F2" s="361"/>
      <c r="G2" s="361"/>
      <c r="H2" s="361"/>
      <c r="I2" s="361"/>
      <c r="J2" s="130"/>
      <c r="K2" s="130"/>
      <c r="L2" s="4"/>
      <c r="M2" s="4"/>
      <c r="AO2" s="206"/>
      <c r="AP2" s="206"/>
      <c r="AQ2" s="206"/>
      <c r="AR2" s="206"/>
      <c r="AS2" s="206"/>
      <c r="AT2" s="206"/>
      <c r="AU2" s="206"/>
      <c r="AV2" s="206"/>
    </row>
    <row r="3" spans="1:48" s="7" customFormat="1" ht="20.25" customHeight="1" x14ac:dyDescent="0.4">
      <c r="A3" s="366" t="s">
        <v>376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6"/>
      <c r="M3" s="6"/>
      <c r="AO3" s="207"/>
      <c r="AP3" s="207"/>
      <c r="AQ3" s="207"/>
      <c r="AR3" s="207"/>
      <c r="AS3" s="207"/>
      <c r="AT3" s="207"/>
      <c r="AU3" s="207"/>
      <c r="AV3" s="207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207"/>
      <c r="AP4" s="207"/>
      <c r="AQ4" s="207"/>
      <c r="AR4" s="207"/>
      <c r="AS4" s="207">
        <f>54-18</f>
        <v>36</v>
      </c>
      <c r="AT4" s="207">
        <f>51-17</f>
        <v>34</v>
      </c>
      <c r="AU4" s="207"/>
      <c r="AV4" s="207"/>
    </row>
    <row r="5" spans="1:48" s="7" customFormat="1" ht="33" customHeight="1" x14ac:dyDescent="0.25">
      <c r="A5" s="367" t="s">
        <v>0</v>
      </c>
      <c r="B5" s="367" t="s">
        <v>4</v>
      </c>
      <c r="C5" s="367" t="s">
        <v>90</v>
      </c>
      <c r="D5" s="367" t="s">
        <v>86</v>
      </c>
      <c r="E5" s="364" t="s">
        <v>368</v>
      </c>
      <c r="F5" s="364"/>
      <c r="G5" s="364"/>
      <c r="H5" s="364"/>
      <c r="I5" s="365" t="s">
        <v>163</v>
      </c>
      <c r="J5" s="397" t="s">
        <v>247</v>
      </c>
      <c r="K5" s="398"/>
      <c r="L5" s="376" t="s">
        <v>367</v>
      </c>
      <c r="M5" s="376"/>
      <c r="N5" s="378" t="s">
        <v>157</v>
      </c>
      <c r="O5" s="379"/>
      <c r="P5" s="383" t="s">
        <v>161</v>
      </c>
      <c r="Q5" s="384"/>
      <c r="R5" s="384"/>
      <c r="S5" s="384"/>
      <c r="T5" s="385"/>
      <c r="U5" s="345" t="s">
        <v>164</v>
      </c>
      <c r="V5" s="344" t="s">
        <v>102</v>
      </c>
      <c r="W5" s="364" t="s">
        <v>165</v>
      </c>
      <c r="X5" s="364"/>
      <c r="Y5" s="364"/>
      <c r="Z5" s="364"/>
      <c r="AA5" s="365" t="s">
        <v>163</v>
      </c>
      <c r="AB5" s="397" t="s">
        <v>247</v>
      </c>
      <c r="AC5" s="398"/>
      <c r="AD5" s="386" t="s">
        <v>160</v>
      </c>
      <c r="AE5" s="386"/>
      <c r="AF5" s="378" t="s">
        <v>157</v>
      </c>
      <c r="AG5" s="379"/>
      <c r="AH5" s="380" t="s">
        <v>162</v>
      </c>
      <c r="AI5" s="380"/>
      <c r="AJ5" s="380"/>
      <c r="AK5" s="380"/>
      <c r="AL5" s="380"/>
      <c r="AM5" s="345" t="s">
        <v>164</v>
      </c>
      <c r="AN5" s="344" t="s">
        <v>102</v>
      </c>
      <c r="AO5" s="207"/>
      <c r="AP5" s="207" t="s">
        <v>250</v>
      </c>
      <c r="AQ5" s="207" t="s">
        <v>251</v>
      </c>
      <c r="AR5" s="207" t="s">
        <v>252</v>
      </c>
      <c r="AS5" s="208" t="s">
        <v>253</v>
      </c>
      <c r="AT5" s="208" t="s">
        <v>254</v>
      </c>
      <c r="AU5" s="208" t="s">
        <v>255</v>
      </c>
      <c r="AV5" s="207"/>
    </row>
    <row r="6" spans="1:48" s="7" customFormat="1" ht="89.5" customHeight="1" x14ac:dyDescent="0.25">
      <c r="A6" s="367"/>
      <c r="B6" s="367"/>
      <c r="C6" s="367"/>
      <c r="D6" s="367"/>
      <c r="E6" s="368" t="s">
        <v>156</v>
      </c>
      <c r="F6" s="368"/>
      <c r="G6" s="369" t="s">
        <v>206</v>
      </c>
      <c r="H6" s="369"/>
      <c r="I6" s="365"/>
      <c r="J6" s="399" t="s">
        <v>248</v>
      </c>
      <c r="K6" s="399" t="s">
        <v>148</v>
      </c>
      <c r="L6" s="377" t="s">
        <v>169</v>
      </c>
      <c r="M6" s="374" t="s">
        <v>148</v>
      </c>
      <c r="N6" s="346" t="s">
        <v>166</v>
      </c>
      <c r="O6" s="346" t="s">
        <v>148</v>
      </c>
      <c r="P6" s="355" t="s">
        <v>150</v>
      </c>
      <c r="Q6" s="355" t="s">
        <v>151</v>
      </c>
      <c r="R6" s="355" t="s">
        <v>152</v>
      </c>
      <c r="S6" s="355" t="s">
        <v>153</v>
      </c>
      <c r="T6" s="355" t="s">
        <v>154</v>
      </c>
      <c r="U6" s="345"/>
      <c r="V6" s="344"/>
      <c r="W6" s="368" t="s">
        <v>155</v>
      </c>
      <c r="X6" s="368"/>
      <c r="Y6" s="382" t="s">
        <v>206</v>
      </c>
      <c r="Z6" s="382"/>
      <c r="AA6" s="365"/>
      <c r="AB6" s="399" t="s">
        <v>248</v>
      </c>
      <c r="AC6" s="399" t="s">
        <v>148</v>
      </c>
      <c r="AD6" s="377" t="s">
        <v>169</v>
      </c>
      <c r="AE6" s="374" t="s">
        <v>148</v>
      </c>
      <c r="AF6" s="346" t="s">
        <v>166</v>
      </c>
      <c r="AG6" s="346" t="s">
        <v>148</v>
      </c>
      <c r="AH6" s="355" t="s">
        <v>150</v>
      </c>
      <c r="AI6" s="355" t="s">
        <v>151</v>
      </c>
      <c r="AJ6" s="355" t="s">
        <v>152</v>
      </c>
      <c r="AK6" s="355" t="s">
        <v>153</v>
      </c>
      <c r="AL6" s="381" t="s">
        <v>154</v>
      </c>
      <c r="AM6" s="345"/>
      <c r="AN6" s="344"/>
      <c r="AO6" s="207"/>
      <c r="AP6" s="207" t="s">
        <v>256</v>
      </c>
      <c r="AQ6" s="207" t="s">
        <v>256</v>
      </c>
      <c r="AR6" s="207" t="s">
        <v>256</v>
      </c>
      <c r="AS6" s="207"/>
      <c r="AT6" s="207"/>
      <c r="AU6" s="207"/>
      <c r="AV6" s="207"/>
    </row>
    <row r="7" spans="1:48" s="7" customFormat="1" ht="65.150000000000006" customHeight="1" x14ac:dyDescent="0.25">
      <c r="A7" s="367"/>
      <c r="B7" s="367"/>
      <c r="C7" s="367"/>
      <c r="D7" s="367"/>
      <c r="E7" s="128" t="s">
        <v>249</v>
      </c>
      <c r="F7" s="128" t="s">
        <v>5</v>
      </c>
      <c r="G7" s="128" t="s">
        <v>106</v>
      </c>
      <c r="H7" s="128" t="s">
        <v>2</v>
      </c>
      <c r="I7" s="365"/>
      <c r="J7" s="400"/>
      <c r="K7" s="400"/>
      <c r="L7" s="377"/>
      <c r="M7" s="375"/>
      <c r="N7" s="347"/>
      <c r="O7" s="347"/>
      <c r="P7" s="355"/>
      <c r="Q7" s="355"/>
      <c r="R7" s="355"/>
      <c r="S7" s="355"/>
      <c r="T7" s="355"/>
      <c r="U7" s="345"/>
      <c r="V7" s="344"/>
      <c r="W7" s="128" t="s">
        <v>167</v>
      </c>
      <c r="X7" s="128" t="s">
        <v>5</v>
      </c>
      <c r="Y7" s="128" t="s">
        <v>106</v>
      </c>
      <c r="Z7" s="128" t="s">
        <v>2</v>
      </c>
      <c r="AA7" s="365"/>
      <c r="AB7" s="400"/>
      <c r="AC7" s="400"/>
      <c r="AD7" s="377"/>
      <c r="AE7" s="375"/>
      <c r="AF7" s="347"/>
      <c r="AG7" s="347"/>
      <c r="AH7" s="355"/>
      <c r="AI7" s="355"/>
      <c r="AJ7" s="355"/>
      <c r="AK7" s="355"/>
      <c r="AL7" s="381"/>
      <c r="AM7" s="345"/>
      <c r="AN7" s="344"/>
      <c r="AO7" s="207"/>
      <c r="AP7" s="207"/>
      <c r="AQ7" s="207" t="s">
        <v>257</v>
      </c>
      <c r="AR7" s="207"/>
      <c r="AS7" s="207">
        <f>SUM(AS10:AS66)</f>
        <v>-2540</v>
      </c>
      <c r="AT7" s="207" t="e">
        <f>SUM(AT10:AT66)</f>
        <v>#VALUE!</v>
      </c>
      <c r="AU7" s="207" t="e">
        <f>AT7+AS7</f>
        <v>#VALUE!</v>
      </c>
      <c r="AV7" s="207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29">
        <v>5</v>
      </c>
      <c r="F8" s="129">
        <v>6</v>
      </c>
      <c r="G8" s="129">
        <v>7</v>
      </c>
      <c r="H8" s="129">
        <v>8</v>
      </c>
      <c r="I8" s="127">
        <v>9</v>
      </c>
      <c r="J8" s="156">
        <v>10</v>
      </c>
      <c r="K8" s="157">
        <v>11</v>
      </c>
      <c r="L8" s="156">
        <v>12</v>
      </c>
      <c r="M8" s="158">
        <v>13</v>
      </c>
      <c r="N8" s="12">
        <v>14</v>
      </c>
      <c r="O8" s="13">
        <v>15</v>
      </c>
      <c r="P8" s="159">
        <v>16</v>
      </c>
      <c r="Q8" s="160">
        <v>17</v>
      </c>
      <c r="R8" s="159">
        <v>18</v>
      </c>
      <c r="S8" s="160">
        <v>19</v>
      </c>
      <c r="T8" s="159">
        <v>20</v>
      </c>
      <c r="U8" s="17">
        <v>21</v>
      </c>
      <c r="V8" s="161">
        <v>22</v>
      </c>
      <c r="W8" s="129">
        <v>23</v>
      </c>
      <c r="X8" s="162">
        <v>24</v>
      </c>
      <c r="Y8" s="129">
        <v>25</v>
      </c>
      <c r="Z8" s="162">
        <v>26</v>
      </c>
      <c r="AA8" s="127">
        <v>27</v>
      </c>
      <c r="AB8" s="162">
        <v>28</v>
      </c>
      <c r="AC8" s="155">
        <v>29</v>
      </c>
      <c r="AD8" s="162">
        <v>30</v>
      </c>
      <c r="AE8" s="163">
        <v>31</v>
      </c>
      <c r="AF8" s="162">
        <v>32</v>
      </c>
      <c r="AG8" s="13">
        <v>33</v>
      </c>
      <c r="AH8" s="199">
        <v>34</v>
      </c>
      <c r="AI8" s="199">
        <v>35</v>
      </c>
      <c r="AJ8" s="199">
        <v>36</v>
      </c>
      <c r="AK8" s="199">
        <v>37</v>
      </c>
      <c r="AL8" s="199">
        <v>38</v>
      </c>
      <c r="AM8" s="83">
        <v>39</v>
      </c>
      <c r="AN8" s="38">
        <v>40</v>
      </c>
      <c r="AO8" s="209"/>
      <c r="AP8" s="209"/>
      <c r="AQ8" s="209"/>
      <c r="AR8" s="209"/>
      <c r="AS8" s="209"/>
      <c r="AT8" s="209"/>
      <c r="AU8" s="209"/>
      <c r="AV8" s="209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29"/>
      <c r="F9" s="129"/>
      <c r="G9" s="129"/>
      <c r="H9" s="129"/>
      <c r="I9" s="127"/>
      <c r="J9" s="156"/>
      <c r="K9" s="157"/>
      <c r="L9" s="14"/>
      <c r="M9" s="15"/>
      <c r="N9" s="14"/>
      <c r="O9" s="180"/>
      <c r="P9" s="189"/>
      <c r="Q9" s="189"/>
      <c r="R9" s="189"/>
      <c r="S9" s="189"/>
      <c r="T9" s="189"/>
      <c r="U9" s="2"/>
      <c r="V9" s="16"/>
      <c r="W9" s="129"/>
      <c r="X9" s="129"/>
      <c r="Y9" s="129"/>
      <c r="Z9" s="129"/>
      <c r="AA9" s="127"/>
      <c r="AB9" s="157"/>
      <c r="AC9" s="157"/>
      <c r="AD9" s="14"/>
      <c r="AE9" s="15"/>
      <c r="AF9" s="14"/>
      <c r="AG9" s="180"/>
      <c r="AH9" s="189"/>
      <c r="AI9" s="189"/>
      <c r="AJ9" s="189"/>
      <c r="AK9" s="189"/>
      <c r="AL9" s="189"/>
      <c r="AM9" s="2"/>
      <c r="AN9" s="16"/>
      <c r="AO9" s="207"/>
      <c r="AP9" s="207"/>
      <c r="AQ9" s="207"/>
      <c r="AR9" s="207"/>
      <c r="AS9" s="207"/>
      <c r="AT9" s="207"/>
      <c r="AU9" s="207"/>
      <c r="AV9" s="207"/>
    </row>
    <row r="10" spans="1:48" s="170" customFormat="1" ht="15.5" x14ac:dyDescent="0.3">
      <c r="A10" s="20">
        <v>1</v>
      </c>
      <c r="B10" s="141" t="s">
        <v>104</v>
      </c>
      <c r="C10" s="20" t="s">
        <v>111</v>
      </c>
      <c r="D10" s="20" t="s">
        <v>91</v>
      </c>
      <c r="E10" s="21"/>
      <c r="F10" s="20"/>
      <c r="G10" s="21" t="s">
        <v>258</v>
      </c>
      <c r="H10" s="20">
        <v>15</v>
      </c>
      <c r="I10" s="1">
        <f>F10+H10</f>
        <v>15</v>
      </c>
      <c r="J10" s="172" t="s">
        <v>269</v>
      </c>
      <c r="K10" s="164">
        <v>3</v>
      </c>
      <c r="L10" s="22"/>
      <c r="M10" s="188"/>
      <c r="N10" s="22"/>
      <c r="O10" s="23"/>
      <c r="P10" s="173"/>
      <c r="Q10" s="173"/>
      <c r="R10" s="173"/>
      <c r="S10" s="173"/>
      <c r="T10" s="173"/>
      <c r="U10" s="94">
        <f>I10+K10+M10+O10+P10+Q10+R10+S10+T10</f>
        <v>18</v>
      </c>
      <c r="V10" s="174"/>
      <c r="W10" s="233"/>
      <c r="X10" s="234"/>
      <c r="Y10" s="233" t="s">
        <v>258</v>
      </c>
      <c r="Z10" s="234">
        <v>15</v>
      </c>
      <c r="AA10" s="235">
        <f>X10+Z10</f>
        <v>15</v>
      </c>
      <c r="AB10" s="236" t="s">
        <v>269</v>
      </c>
      <c r="AC10" s="237">
        <v>3</v>
      </c>
      <c r="AD10" s="238"/>
      <c r="AE10" s="239"/>
      <c r="AF10" s="238"/>
      <c r="AG10" s="240"/>
      <c r="AH10" s="241"/>
      <c r="AI10" s="241"/>
      <c r="AJ10" s="241"/>
      <c r="AK10" s="241"/>
      <c r="AL10" s="241"/>
      <c r="AM10" s="242">
        <f>AA10+AC10+AE10+AG10+AH10+AI10+AJ10+AK10+AL10</f>
        <v>18</v>
      </c>
      <c r="AN10" s="174"/>
      <c r="AO10" s="210"/>
      <c r="AP10" s="210">
        <f>I10+K10</f>
        <v>18</v>
      </c>
      <c r="AQ10" s="211">
        <f>AP10+M10</f>
        <v>18</v>
      </c>
      <c r="AR10" s="210">
        <f>AP10</f>
        <v>18</v>
      </c>
      <c r="AS10" s="210">
        <f>(((I10+K10)*18)-(17*18))+(M10*10)+O10+P10+Q10+R10+S10+T10</f>
        <v>18</v>
      </c>
      <c r="AT10" s="210">
        <f t="shared" ref="AT10:AT14" si="0">(((AA10+AC10)*17)-(17*17))+(AE10*17)+AG10+AH10+AI10+AJ10+AK10+AL10</f>
        <v>17</v>
      </c>
      <c r="AU10" s="210">
        <f>AS10+AT10</f>
        <v>35</v>
      </c>
      <c r="AV10" s="210"/>
    </row>
    <row r="11" spans="1:48" s="171" customFormat="1" ht="148.5" x14ac:dyDescent="0.3">
      <c r="A11" s="89">
        <v>2</v>
      </c>
      <c r="B11" s="175" t="s">
        <v>70</v>
      </c>
      <c r="C11" s="90" t="s">
        <v>67</v>
      </c>
      <c r="D11" s="89" t="s">
        <v>88</v>
      </c>
      <c r="E11" s="90" t="s">
        <v>203</v>
      </c>
      <c r="F11" s="89">
        <v>7</v>
      </c>
      <c r="G11" s="90" t="s">
        <v>204</v>
      </c>
      <c r="H11" s="89">
        <v>13</v>
      </c>
      <c r="I11" s="1">
        <f t="shared" ref="I11:I71" si="1">F11+H11</f>
        <v>20</v>
      </c>
      <c r="J11" s="176"/>
      <c r="K11" s="165"/>
      <c r="L11" s="22">
        <v>0</v>
      </c>
      <c r="M11" s="188">
        <v>0</v>
      </c>
      <c r="N11" s="22"/>
      <c r="O11" s="23"/>
      <c r="P11" s="177"/>
      <c r="Q11" s="177"/>
      <c r="R11" s="177">
        <v>0</v>
      </c>
      <c r="S11" s="177">
        <v>0</v>
      </c>
      <c r="T11" s="177">
        <v>0</v>
      </c>
      <c r="U11" s="94">
        <f t="shared" ref="U11:U71" si="2">I11+K11+M11+O11+P11+Q11+R11+S11+T11</f>
        <v>20</v>
      </c>
      <c r="V11" s="174"/>
      <c r="W11" s="243" t="s">
        <v>203</v>
      </c>
      <c r="X11" s="244">
        <v>7</v>
      </c>
      <c r="Y11" s="243" t="s">
        <v>204</v>
      </c>
      <c r="Z11" s="244">
        <v>13</v>
      </c>
      <c r="AA11" s="235">
        <f t="shared" ref="AA11:AA69" si="3">X11+Z11</f>
        <v>20</v>
      </c>
      <c r="AB11" s="245"/>
      <c r="AC11" s="246"/>
      <c r="AD11" s="243">
        <v>0</v>
      </c>
      <c r="AE11" s="239">
        <v>0</v>
      </c>
      <c r="AF11" s="243"/>
      <c r="AG11" s="240"/>
      <c r="AH11" s="247">
        <v>0</v>
      </c>
      <c r="AI11" s="247">
        <v>0</v>
      </c>
      <c r="AJ11" s="247">
        <v>0</v>
      </c>
      <c r="AK11" s="247">
        <v>0</v>
      </c>
      <c r="AL11" s="247">
        <v>0</v>
      </c>
      <c r="AM11" s="242">
        <f t="shared" ref="AM11:AM69" si="4">AA11+AC11+AE11+AG11+AH11+AI11+AJ11+AK11+AL11</f>
        <v>20</v>
      </c>
      <c r="AN11" s="178" t="s">
        <v>205</v>
      </c>
      <c r="AO11" s="210"/>
      <c r="AP11" s="210">
        <f t="shared" ref="AP11:AP69" si="5">I11+K11</f>
        <v>20</v>
      </c>
      <c r="AQ11" s="211">
        <f t="shared" ref="AQ11:AQ69" si="6">AP11+M11</f>
        <v>20</v>
      </c>
      <c r="AR11" s="210">
        <f t="shared" ref="AR11:AR69" si="7">AP11</f>
        <v>20</v>
      </c>
      <c r="AS11" s="210">
        <f t="shared" ref="AS11:AS69" si="8">(((I11+K11)*18)-(17*18))+(M11*10)+O11+P11+Q11+R11+S11+T11</f>
        <v>54</v>
      </c>
      <c r="AT11" s="210">
        <f t="shared" si="0"/>
        <v>51</v>
      </c>
      <c r="AU11" s="210">
        <f t="shared" ref="AU11:AU69" si="9">AS11+AT11</f>
        <v>105</v>
      </c>
      <c r="AV11" s="210"/>
    </row>
    <row r="12" spans="1:48" s="170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204</v>
      </c>
      <c r="H12" s="21">
        <v>13</v>
      </c>
      <c r="I12" s="1">
        <f t="shared" si="1"/>
        <v>13</v>
      </c>
      <c r="J12" s="222" t="s">
        <v>281</v>
      </c>
      <c r="K12" s="164">
        <v>6</v>
      </c>
      <c r="L12" s="22"/>
      <c r="M12" s="188"/>
      <c r="N12" s="22"/>
      <c r="O12" s="23"/>
      <c r="P12" s="173"/>
      <c r="Q12" s="173"/>
      <c r="R12" s="173"/>
      <c r="S12" s="173"/>
      <c r="T12" s="173"/>
      <c r="U12" s="94">
        <f t="shared" si="2"/>
        <v>19</v>
      </c>
      <c r="V12" s="174"/>
      <c r="W12" s="248" t="s">
        <v>268</v>
      </c>
      <c r="X12" s="233"/>
      <c r="Y12" s="233" t="s">
        <v>204</v>
      </c>
      <c r="Z12" s="233">
        <v>13</v>
      </c>
      <c r="AA12" s="235">
        <f t="shared" si="3"/>
        <v>13</v>
      </c>
      <c r="AB12" s="249" t="s">
        <v>281</v>
      </c>
      <c r="AC12" s="237">
        <v>6</v>
      </c>
      <c r="AD12" s="238"/>
      <c r="AE12" s="239"/>
      <c r="AF12" s="238"/>
      <c r="AG12" s="240"/>
      <c r="AH12" s="241"/>
      <c r="AI12" s="241"/>
      <c r="AJ12" s="241"/>
      <c r="AK12" s="241"/>
      <c r="AL12" s="241"/>
      <c r="AM12" s="242">
        <f t="shared" si="4"/>
        <v>19</v>
      </c>
      <c r="AN12" s="179"/>
      <c r="AO12" s="210"/>
      <c r="AP12" s="210">
        <f t="shared" si="5"/>
        <v>19</v>
      </c>
      <c r="AQ12" s="211">
        <f t="shared" si="6"/>
        <v>19</v>
      </c>
      <c r="AR12" s="210">
        <f t="shared" si="7"/>
        <v>19</v>
      </c>
      <c r="AS12" s="210">
        <f t="shared" si="8"/>
        <v>36</v>
      </c>
      <c r="AT12" s="210">
        <f t="shared" si="0"/>
        <v>34</v>
      </c>
      <c r="AU12" s="210">
        <f t="shared" si="9"/>
        <v>70</v>
      </c>
      <c r="AV12" s="210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1"/>
        <v>0</v>
      </c>
      <c r="J13" s="200"/>
      <c r="K13" s="166"/>
      <c r="L13" s="32"/>
      <c r="M13" s="33"/>
      <c r="N13" s="32"/>
      <c r="O13" s="181"/>
      <c r="P13" s="190"/>
      <c r="Q13" s="190"/>
      <c r="R13" s="190"/>
      <c r="S13" s="190"/>
      <c r="T13" s="190"/>
      <c r="U13" s="94">
        <f t="shared" si="2"/>
        <v>0</v>
      </c>
      <c r="V13" s="34"/>
      <c r="W13" s="250"/>
      <c r="X13" s="251"/>
      <c r="Y13" s="233"/>
      <c r="Z13" s="251"/>
      <c r="AA13" s="235">
        <f t="shared" si="3"/>
        <v>0</v>
      </c>
      <c r="AB13" s="252"/>
      <c r="AC13" s="253"/>
      <c r="AD13" s="254"/>
      <c r="AE13" s="255"/>
      <c r="AF13" s="254"/>
      <c r="AG13" s="256"/>
      <c r="AH13" s="257"/>
      <c r="AI13" s="257"/>
      <c r="AJ13" s="257"/>
      <c r="AK13" s="257"/>
      <c r="AL13" s="257"/>
      <c r="AM13" s="242">
        <f t="shared" si="4"/>
        <v>0</v>
      </c>
      <c r="AN13" s="34"/>
      <c r="AO13" s="212"/>
      <c r="AP13" s="210">
        <f t="shared" si="5"/>
        <v>0</v>
      </c>
      <c r="AQ13" s="211">
        <f t="shared" si="6"/>
        <v>0</v>
      </c>
      <c r="AR13" s="210">
        <f t="shared" si="7"/>
        <v>0</v>
      </c>
      <c r="AS13" s="210">
        <f t="shared" si="8"/>
        <v>-306</v>
      </c>
      <c r="AT13" s="210">
        <f t="shared" si="0"/>
        <v>-289</v>
      </c>
      <c r="AU13" s="210">
        <f t="shared" si="9"/>
        <v>-595</v>
      </c>
      <c r="AV13" s="212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1"/>
        <v>0</v>
      </c>
      <c r="J14" s="200"/>
      <c r="K14" s="166"/>
      <c r="L14" s="32"/>
      <c r="M14" s="33"/>
      <c r="N14" s="32"/>
      <c r="O14" s="181"/>
      <c r="P14" s="190"/>
      <c r="Q14" s="190"/>
      <c r="R14" s="190"/>
      <c r="S14" s="190"/>
      <c r="T14" s="190"/>
      <c r="U14" s="94">
        <f t="shared" si="2"/>
        <v>0</v>
      </c>
      <c r="V14" s="34"/>
      <c r="W14" s="250"/>
      <c r="X14" s="251"/>
      <c r="Y14" s="233"/>
      <c r="Z14" s="251"/>
      <c r="AA14" s="235">
        <f t="shared" si="3"/>
        <v>0</v>
      </c>
      <c r="AB14" s="252"/>
      <c r="AC14" s="253"/>
      <c r="AD14" s="254"/>
      <c r="AE14" s="255"/>
      <c r="AF14" s="254"/>
      <c r="AG14" s="256"/>
      <c r="AH14" s="257"/>
      <c r="AI14" s="257"/>
      <c r="AJ14" s="257"/>
      <c r="AK14" s="257"/>
      <c r="AL14" s="257"/>
      <c r="AM14" s="242">
        <f t="shared" si="4"/>
        <v>0</v>
      </c>
      <c r="AN14" s="34"/>
      <c r="AO14" s="212"/>
      <c r="AP14" s="210">
        <f t="shared" si="5"/>
        <v>0</v>
      </c>
      <c r="AQ14" s="211">
        <f t="shared" si="6"/>
        <v>0</v>
      </c>
      <c r="AR14" s="210">
        <f t="shared" si="7"/>
        <v>0</v>
      </c>
      <c r="AS14" s="210">
        <f t="shared" si="8"/>
        <v>-306</v>
      </c>
      <c r="AT14" s="210">
        <f t="shared" si="0"/>
        <v>-289</v>
      </c>
      <c r="AU14" s="210">
        <f t="shared" si="9"/>
        <v>-595</v>
      </c>
      <c r="AV14" s="212"/>
    </row>
    <row r="15" spans="1:48" customFormat="1" ht="46.5" x14ac:dyDescent="0.35">
      <c r="A15" s="115">
        <v>1</v>
      </c>
      <c r="B15" s="116" t="s">
        <v>14</v>
      </c>
      <c r="C15" s="116" t="s">
        <v>52</v>
      </c>
      <c r="D15" s="117" t="s">
        <v>89</v>
      </c>
      <c r="E15" s="403" t="s">
        <v>388</v>
      </c>
      <c r="F15" s="117"/>
      <c r="G15" s="119"/>
      <c r="H15" s="117"/>
      <c r="I15" s="1">
        <f t="shared" si="1"/>
        <v>0</v>
      </c>
      <c r="J15" s="201"/>
      <c r="K15" s="167"/>
      <c r="L15" s="120"/>
      <c r="M15" s="121"/>
      <c r="N15" s="120"/>
      <c r="O15" s="182"/>
      <c r="P15" s="191"/>
      <c r="Q15" s="191"/>
      <c r="R15" s="191"/>
      <c r="S15" s="191"/>
      <c r="T15" s="191"/>
      <c r="U15" s="94">
        <f t="shared" si="2"/>
        <v>0</v>
      </c>
      <c r="V15" s="122"/>
      <c r="W15" s="258" t="s">
        <v>324</v>
      </c>
      <c r="X15" s="259">
        <v>24</v>
      </c>
      <c r="Y15" s="260" t="s">
        <v>325</v>
      </c>
      <c r="Z15" s="259">
        <v>1</v>
      </c>
      <c r="AA15" s="235">
        <f t="shared" si="3"/>
        <v>25</v>
      </c>
      <c r="AB15" s="261"/>
      <c r="AC15" s="262"/>
      <c r="AD15" s="263"/>
      <c r="AE15" s="264"/>
      <c r="AF15" s="263"/>
      <c r="AG15" s="265"/>
      <c r="AH15" s="266"/>
      <c r="AI15" s="266"/>
      <c r="AJ15" s="266"/>
      <c r="AK15" s="266"/>
      <c r="AL15" s="266"/>
      <c r="AM15" s="242">
        <f t="shared" si="4"/>
        <v>25</v>
      </c>
      <c r="AN15" s="122" t="s">
        <v>207</v>
      </c>
      <c r="AO15" s="213"/>
      <c r="AP15" s="210">
        <f t="shared" si="5"/>
        <v>0</v>
      </c>
      <c r="AQ15" s="211">
        <f t="shared" si="6"/>
        <v>0</v>
      </c>
      <c r="AR15" s="210">
        <f t="shared" si="7"/>
        <v>0</v>
      </c>
      <c r="AS15" s="210">
        <f t="shared" si="8"/>
        <v>-306</v>
      </c>
      <c r="AT15" s="210">
        <f t="shared" ref="AT15:AT21" si="10">(((AA15+AC15)*17)-(17*17))+(AE15*17)+AG15+AH15+AI15+AJ15+AK15+AL15</f>
        <v>136</v>
      </c>
      <c r="AU15" s="210">
        <f t="shared" si="9"/>
        <v>-170</v>
      </c>
      <c r="AV15" s="213"/>
    </row>
    <row r="16" spans="1:48" customFormat="1" ht="32.25" customHeight="1" x14ac:dyDescent="0.35">
      <c r="A16" s="115">
        <v>2</v>
      </c>
      <c r="B16" s="116" t="s">
        <v>12</v>
      </c>
      <c r="C16" s="116" t="s">
        <v>6</v>
      </c>
      <c r="D16" s="117" t="s">
        <v>89</v>
      </c>
      <c r="E16" s="118" t="s">
        <v>377</v>
      </c>
      <c r="F16" s="117">
        <v>17</v>
      </c>
      <c r="G16" s="119" t="s">
        <v>208</v>
      </c>
      <c r="H16" s="117">
        <v>4</v>
      </c>
      <c r="I16" s="1">
        <f t="shared" si="1"/>
        <v>21</v>
      </c>
      <c r="J16" s="201"/>
      <c r="K16" s="167"/>
      <c r="L16" s="118" t="s">
        <v>341</v>
      </c>
      <c r="M16" s="121">
        <v>4</v>
      </c>
      <c r="N16" s="118"/>
      <c r="O16" s="182"/>
      <c r="P16" s="191"/>
      <c r="Q16" s="191"/>
      <c r="R16" s="191"/>
      <c r="S16" s="191"/>
      <c r="T16" s="191"/>
      <c r="U16" s="94">
        <f t="shared" si="2"/>
        <v>25</v>
      </c>
      <c r="V16" s="122"/>
      <c r="W16" s="258" t="s">
        <v>326</v>
      </c>
      <c r="X16" s="259">
        <v>11</v>
      </c>
      <c r="Y16" s="260" t="s">
        <v>208</v>
      </c>
      <c r="Z16" s="259">
        <v>4</v>
      </c>
      <c r="AA16" s="235">
        <f t="shared" si="3"/>
        <v>15</v>
      </c>
      <c r="AB16" s="261"/>
      <c r="AC16" s="262"/>
      <c r="AD16" s="258" t="s">
        <v>235</v>
      </c>
      <c r="AE16" s="264">
        <v>4</v>
      </c>
      <c r="AF16" s="258"/>
      <c r="AG16" s="265"/>
      <c r="AH16" s="266"/>
      <c r="AI16" s="266"/>
      <c r="AJ16" s="266"/>
      <c r="AK16" s="266"/>
      <c r="AL16" s="266"/>
      <c r="AM16" s="242">
        <f t="shared" si="4"/>
        <v>19</v>
      </c>
      <c r="AN16" s="122"/>
      <c r="AO16" s="213"/>
      <c r="AP16" s="210">
        <f t="shared" si="5"/>
        <v>21</v>
      </c>
      <c r="AQ16" s="211">
        <f t="shared" si="6"/>
        <v>25</v>
      </c>
      <c r="AR16" s="210">
        <f t="shared" si="7"/>
        <v>21</v>
      </c>
      <c r="AS16" s="210">
        <f t="shared" si="8"/>
        <v>112</v>
      </c>
      <c r="AT16" s="210">
        <f t="shared" si="10"/>
        <v>34</v>
      </c>
      <c r="AU16" s="210">
        <f t="shared" si="9"/>
        <v>146</v>
      </c>
      <c r="AV16" s="213"/>
    </row>
    <row r="17" spans="1:48" customFormat="1" ht="62" x14ac:dyDescent="0.35">
      <c r="A17" s="115">
        <v>3</v>
      </c>
      <c r="B17" s="116" t="s">
        <v>13</v>
      </c>
      <c r="C17" s="116" t="s">
        <v>6</v>
      </c>
      <c r="D17" s="117" t="s">
        <v>89</v>
      </c>
      <c r="E17" s="118" t="s">
        <v>378</v>
      </c>
      <c r="F17" s="117">
        <v>11</v>
      </c>
      <c r="G17" s="119" t="s">
        <v>360</v>
      </c>
      <c r="H17" s="117">
        <v>10</v>
      </c>
      <c r="I17" s="1">
        <f t="shared" si="1"/>
        <v>21</v>
      </c>
      <c r="J17" s="201"/>
      <c r="K17" s="167"/>
      <c r="L17" s="118" t="s">
        <v>342</v>
      </c>
      <c r="M17" s="121">
        <v>4</v>
      </c>
      <c r="N17" s="118"/>
      <c r="O17" s="182"/>
      <c r="P17" s="191"/>
      <c r="Q17" s="191"/>
      <c r="R17" s="191"/>
      <c r="S17" s="191"/>
      <c r="T17" s="191"/>
      <c r="U17" s="94">
        <f t="shared" si="2"/>
        <v>25</v>
      </c>
      <c r="V17" s="122"/>
      <c r="W17" s="258" t="s">
        <v>327</v>
      </c>
      <c r="X17" s="259">
        <v>8</v>
      </c>
      <c r="Y17" s="260" t="s">
        <v>328</v>
      </c>
      <c r="Z17" s="259">
        <v>10</v>
      </c>
      <c r="AA17" s="235">
        <f t="shared" si="3"/>
        <v>18</v>
      </c>
      <c r="AB17" s="261"/>
      <c r="AC17" s="262"/>
      <c r="AD17" s="258" t="s">
        <v>236</v>
      </c>
      <c r="AE17" s="264">
        <v>4</v>
      </c>
      <c r="AF17" s="258"/>
      <c r="AG17" s="265"/>
      <c r="AH17" s="266"/>
      <c r="AI17" s="266"/>
      <c r="AJ17" s="266"/>
      <c r="AK17" s="266"/>
      <c r="AL17" s="266"/>
      <c r="AM17" s="242">
        <f t="shared" si="4"/>
        <v>22</v>
      </c>
      <c r="AN17" s="122"/>
      <c r="AO17" s="213"/>
      <c r="AP17" s="210">
        <f t="shared" si="5"/>
        <v>21</v>
      </c>
      <c r="AQ17" s="211">
        <f t="shared" si="6"/>
        <v>25</v>
      </c>
      <c r="AR17" s="210">
        <f t="shared" si="7"/>
        <v>21</v>
      </c>
      <c r="AS17" s="210">
        <f t="shared" si="8"/>
        <v>112</v>
      </c>
      <c r="AT17" s="210">
        <f t="shared" si="10"/>
        <v>85</v>
      </c>
      <c r="AU17" s="210">
        <f t="shared" si="9"/>
        <v>197</v>
      </c>
      <c r="AV17" s="213"/>
    </row>
    <row r="18" spans="1:48" customFormat="1" ht="46.5" x14ac:dyDescent="0.35">
      <c r="A18" s="115">
        <v>4</v>
      </c>
      <c r="B18" s="116" t="s">
        <v>15</v>
      </c>
      <c r="C18" s="116" t="s">
        <v>6</v>
      </c>
      <c r="D18" s="117" t="s">
        <v>89</v>
      </c>
      <c r="E18" s="118" t="s">
        <v>379</v>
      </c>
      <c r="F18" s="117">
        <v>17</v>
      </c>
      <c r="G18" s="119" t="s">
        <v>209</v>
      </c>
      <c r="H18" s="117">
        <v>4</v>
      </c>
      <c r="I18" s="1">
        <f t="shared" si="1"/>
        <v>21</v>
      </c>
      <c r="J18" s="201"/>
      <c r="K18" s="167"/>
      <c r="L18" s="118" t="s">
        <v>343</v>
      </c>
      <c r="M18" s="121">
        <v>4</v>
      </c>
      <c r="N18" s="118"/>
      <c r="O18" s="182"/>
      <c r="P18" s="191"/>
      <c r="Q18" s="191"/>
      <c r="R18" s="191"/>
      <c r="S18" s="191"/>
      <c r="T18" s="191"/>
      <c r="U18" s="94">
        <f t="shared" si="2"/>
        <v>25</v>
      </c>
      <c r="V18" s="122"/>
      <c r="W18" s="258" t="s">
        <v>329</v>
      </c>
      <c r="X18" s="259">
        <v>14</v>
      </c>
      <c r="Y18" s="260" t="s">
        <v>209</v>
      </c>
      <c r="Z18" s="259">
        <v>4</v>
      </c>
      <c r="AA18" s="235">
        <f t="shared" si="3"/>
        <v>18</v>
      </c>
      <c r="AB18" s="261"/>
      <c r="AC18" s="262"/>
      <c r="AD18" s="258" t="s">
        <v>237</v>
      </c>
      <c r="AE18" s="264">
        <v>4</v>
      </c>
      <c r="AF18" s="258"/>
      <c r="AG18" s="265"/>
      <c r="AH18" s="266"/>
      <c r="AI18" s="266"/>
      <c r="AJ18" s="266"/>
      <c r="AK18" s="266"/>
      <c r="AL18" s="266"/>
      <c r="AM18" s="242">
        <f t="shared" si="4"/>
        <v>22</v>
      </c>
      <c r="AN18" s="122"/>
      <c r="AO18" s="213"/>
      <c r="AP18" s="210">
        <f t="shared" si="5"/>
        <v>21</v>
      </c>
      <c r="AQ18" s="211">
        <f t="shared" si="6"/>
        <v>25</v>
      </c>
      <c r="AR18" s="210">
        <f t="shared" si="7"/>
        <v>21</v>
      </c>
      <c r="AS18" s="210">
        <f t="shared" si="8"/>
        <v>112</v>
      </c>
      <c r="AT18" s="210">
        <f t="shared" si="10"/>
        <v>85</v>
      </c>
      <c r="AU18" s="210">
        <f t="shared" si="9"/>
        <v>197</v>
      </c>
      <c r="AV18" s="213"/>
    </row>
    <row r="19" spans="1:48" customFormat="1" ht="46.5" x14ac:dyDescent="0.35">
      <c r="A19" s="115">
        <v>5</v>
      </c>
      <c r="B19" s="116" t="s">
        <v>16</v>
      </c>
      <c r="C19" s="116" t="s">
        <v>6</v>
      </c>
      <c r="D19" s="117" t="s">
        <v>89</v>
      </c>
      <c r="E19" s="118" t="s">
        <v>380</v>
      </c>
      <c r="F19" s="117">
        <v>17</v>
      </c>
      <c r="G19" s="119" t="s">
        <v>210</v>
      </c>
      <c r="H19" s="117">
        <v>4</v>
      </c>
      <c r="I19" s="1">
        <f t="shared" si="1"/>
        <v>21</v>
      </c>
      <c r="J19" s="201"/>
      <c r="K19" s="167"/>
      <c r="L19" s="118" t="s">
        <v>344</v>
      </c>
      <c r="M19" s="121">
        <v>4</v>
      </c>
      <c r="N19" s="118"/>
      <c r="O19" s="182"/>
      <c r="P19" s="191"/>
      <c r="Q19" s="191"/>
      <c r="R19" s="191"/>
      <c r="S19" s="191"/>
      <c r="T19" s="191"/>
      <c r="U19" s="94">
        <f t="shared" si="2"/>
        <v>25</v>
      </c>
      <c r="V19" s="122"/>
      <c r="W19" s="258" t="s">
        <v>330</v>
      </c>
      <c r="X19" s="259">
        <v>11</v>
      </c>
      <c r="Y19" s="260" t="s">
        <v>210</v>
      </c>
      <c r="Z19" s="259">
        <v>4</v>
      </c>
      <c r="AA19" s="235">
        <f t="shared" si="3"/>
        <v>15</v>
      </c>
      <c r="AB19" s="261"/>
      <c r="AC19" s="262"/>
      <c r="AD19" s="258" t="s">
        <v>238</v>
      </c>
      <c r="AE19" s="264">
        <v>4</v>
      </c>
      <c r="AF19" s="258"/>
      <c r="AG19" s="265"/>
      <c r="AH19" s="266"/>
      <c r="AI19" s="266"/>
      <c r="AJ19" s="266"/>
      <c r="AK19" s="266"/>
      <c r="AL19" s="266"/>
      <c r="AM19" s="242">
        <f t="shared" si="4"/>
        <v>19</v>
      </c>
      <c r="AN19" s="122"/>
      <c r="AO19" s="213"/>
      <c r="AP19" s="210">
        <f t="shared" si="5"/>
        <v>21</v>
      </c>
      <c r="AQ19" s="211">
        <f t="shared" si="6"/>
        <v>25</v>
      </c>
      <c r="AR19" s="210">
        <f t="shared" si="7"/>
        <v>21</v>
      </c>
      <c r="AS19" s="210">
        <f t="shared" si="8"/>
        <v>112</v>
      </c>
      <c r="AT19" s="210">
        <f t="shared" si="10"/>
        <v>34</v>
      </c>
      <c r="AU19" s="210">
        <f t="shared" si="9"/>
        <v>146</v>
      </c>
      <c r="AV19" s="213"/>
    </row>
    <row r="20" spans="1:48" customFormat="1" ht="46.5" x14ac:dyDescent="0.35">
      <c r="A20" s="115">
        <v>6</v>
      </c>
      <c r="B20" s="116" t="s">
        <v>317</v>
      </c>
      <c r="C20" s="116" t="s">
        <v>6</v>
      </c>
      <c r="D20" s="117" t="s">
        <v>89</v>
      </c>
      <c r="E20" s="118" t="s">
        <v>381</v>
      </c>
      <c r="F20" s="117">
        <v>21</v>
      </c>
      <c r="G20" s="119" t="s">
        <v>239</v>
      </c>
      <c r="H20" s="117">
        <v>4</v>
      </c>
      <c r="I20" s="1">
        <f t="shared" si="1"/>
        <v>25</v>
      </c>
      <c r="J20" s="201"/>
      <c r="K20" s="167"/>
      <c r="L20" s="118"/>
      <c r="M20" s="121"/>
      <c r="N20" s="118"/>
      <c r="O20" s="182"/>
      <c r="P20" s="191"/>
      <c r="Q20" s="191"/>
      <c r="R20" s="191"/>
      <c r="S20" s="191"/>
      <c r="T20" s="191"/>
      <c r="U20" s="94">
        <f t="shared" si="2"/>
        <v>25</v>
      </c>
      <c r="V20" s="122"/>
      <c r="W20" s="258" t="s">
        <v>331</v>
      </c>
      <c r="X20" s="259">
        <v>15</v>
      </c>
      <c r="Y20" s="260" t="s">
        <v>239</v>
      </c>
      <c r="Z20" s="259">
        <v>4</v>
      </c>
      <c r="AA20" s="235">
        <f t="shared" si="3"/>
        <v>19</v>
      </c>
      <c r="AB20" s="261"/>
      <c r="AC20" s="262"/>
      <c r="AD20" s="258"/>
      <c r="AE20" s="264"/>
      <c r="AF20" s="258"/>
      <c r="AG20" s="265"/>
      <c r="AH20" s="266"/>
      <c r="AI20" s="266"/>
      <c r="AJ20" s="266"/>
      <c r="AK20" s="266"/>
      <c r="AL20" s="266"/>
      <c r="AM20" s="242">
        <f t="shared" si="4"/>
        <v>19</v>
      </c>
      <c r="AN20" s="122"/>
      <c r="AO20" s="213"/>
      <c r="AP20" s="210">
        <f t="shared" si="5"/>
        <v>25</v>
      </c>
      <c r="AQ20" s="211">
        <f t="shared" si="6"/>
        <v>25</v>
      </c>
      <c r="AR20" s="210">
        <f t="shared" si="7"/>
        <v>25</v>
      </c>
      <c r="AS20" s="210">
        <f t="shared" si="8"/>
        <v>144</v>
      </c>
      <c r="AT20" s="210">
        <f t="shared" si="10"/>
        <v>34</v>
      </c>
      <c r="AU20" s="210">
        <f t="shared" si="9"/>
        <v>178</v>
      </c>
      <c r="AV20" s="21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1"/>
        <v>0</v>
      </c>
      <c r="J21" s="172"/>
      <c r="K21" s="164"/>
      <c r="L21" s="32"/>
      <c r="M21" s="33"/>
      <c r="N21" s="32"/>
      <c r="O21" s="181"/>
      <c r="P21" s="190"/>
      <c r="Q21" s="190"/>
      <c r="R21" s="190"/>
      <c r="S21" s="190"/>
      <c r="T21" s="190"/>
      <c r="U21" s="94">
        <f t="shared" si="2"/>
        <v>0</v>
      </c>
      <c r="V21" s="34"/>
      <c r="W21" s="250"/>
      <c r="X21" s="251"/>
      <c r="Y21" s="233"/>
      <c r="Z21" s="251"/>
      <c r="AA21" s="235">
        <f t="shared" si="3"/>
        <v>0</v>
      </c>
      <c r="AB21" s="236"/>
      <c r="AC21" s="237"/>
      <c r="AD21" s="254"/>
      <c r="AE21" s="255"/>
      <c r="AF21" s="254"/>
      <c r="AG21" s="256"/>
      <c r="AH21" s="257"/>
      <c r="AI21" s="257"/>
      <c r="AJ21" s="257"/>
      <c r="AK21" s="257"/>
      <c r="AL21" s="257"/>
      <c r="AM21" s="242">
        <f t="shared" si="4"/>
        <v>0</v>
      </c>
      <c r="AN21" s="34"/>
      <c r="AO21" s="212"/>
      <c r="AP21" s="210">
        <f t="shared" si="5"/>
        <v>0</v>
      </c>
      <c r="AQ21" s="211">
        <f t="shared" si="6"/>
        <v>0</v>
      </c>
      <c r="AR21" s="210">
        <f t="shared" si="7"/>
        <v>0</v>
      </c>
      <c r="AS21" s="210">
        <f t="shared" si="8"/>
        <v>-306</v>
      </c>
      <c r="AT21" s="210">
        <f t="shared" si="10"/>
        <v>-289</v>
      </c>
      <c r="AU21" s="210">
        <f t="shared" si="9"/>
        <v>-595</v>
      </c>
      <c r="AV21" s="212"/>
    </row>
    <row r="22" spans="1:48" s="7" customFormat="1" ht="46.5" x14ac:dyDescent="0.25">
      <c r="A22" s="24">
        <v>7</v>
      </c>
      <c r="B22" s="25" t="s">
        <v>18</v>
      </c>
      <c r="C22" s="25" t="s">
        <v>53</v>
      </c>
      <c r="D22" s="20" t="s">
        <v>91</v>
      </c>
      <c r="E22" s="91" t="s">
        <v>385</v>
      </c>
      <c r="F22" s="20">
        <v>13</v>
      </c>
      <c r="G22" s="401" t="s">
        <v>382</v>
      </c>
      <c r="H22" s="20">
        <v>7</v>
      </c>
      <c r="I22" s="1">
        <f t="shared" si="1"/>
        <v>20</v>
      </c>
      <c r="J22" s="223" t="s">
        <v>259</v>
      </c>
      <c r="K22" s="164">
        <v>3</v>
      </c>
      <c r="L22" s="92" t="s">
        <v>240</v>
      </c>
      <c r="M22" s="93">
        <v>2</v>
      </c>
      <c r="N22" s="92"/>
      <c r="O22" s="183"/>
      <c r="P22" s="173">
        <v>0</v>
      </c>
      <c r="Q22" s="173">
        <v>0</v>
      </c>
      <c r="R22" s="173">
        <v>0</v>
      </c>
      <c r="S22" s="173">
        <v>0</v>
      </c>
      <c r="T22" s="173">
        <v>0</v>
      </c>
      <c r="U22" s="94">
        <f t="shared" si="2"/>
        <v>25</v>
      </c>
      <c r="V22" s="16"/>
      <c r="W22" s="267" t="s">
        <v>260</v>
      </c>
      <c r="X22" s="234">
        <v>13</v>
      </c>
      <c r="Y22" s="268" t="s">
        <v>182</v>
      </c>
      <c r="Z22" s="234">
        <v>3</v>
      </c>
      <c r="AA22" s="235">
        <f t="shared" si="3"/>
        <v>16</v>
      </c>
      <c r="AB22" s="236" t="s">
        <v>259</v>
      </c>
      <c r="AC22" s="237">
        <v>3</v>
      </c>
      <c r="AD22" s="269" t="s">
        <v>241</v>
      </c>
      <c r="AE22" s="270">
        <v>2</v>
      </c>
      <c r="AF22" s="269"/>
      <c r="AG22" s="271"/>
      <c r="AH22" s="241">
        <v>0</v>
      </c>
      <c r="AI22" s="241">
        <v>0</v>
      </c>
      <c r="AJ22" s="241">
        <v>0</v>
      </c>
      <c r="AK22" s="241">
        <v>0</v>
      </c>
      <c r="AL22" s="241">
        <v>0</v>
      </c>
      <c r="AM22" s="242">
        <f t="shared" si="4"/>
        <v>21</v>
      </c>
      <c r="AN22" s="16"/>
      <c r="AO22" s="207"/>
      <c r="AP22" s="210">
        <f t="shared" si="5"/>
        <v>23</v>
      </c>
      <c r="AQ22" s="211">
        <f t="shared" si="6"/>
        <v>25</v>
      </c>
      <c r="AR22" s="210">
        <f t="shared" si="7"/>
        <v>23</v>
      </c>
      <c r="AS22" s="210">
        <f t="shared" si="8"/>
        <v>128</v>
      </c>
      <c r="AT22" s="210">
        <f>(((AA22+AC22)*17)-(17*17))+(AE22*17)+AG22+AH22+AI22+AJ22+AK22+AL22</f>
        <v>68</v>
      </c>
      <c r="AU22" s="210">
        <f t="shared" si="9"/>
        <v>196</v>
      </c>
      <c r="AV22" s="207"/>
    </row>
    <row r="23" spans="1:48" s="7" customFormat="1" ht="47.15" customHeight="1" x14ac:dyDescent="0.25">
      <c r="A23" s="24">
        <v>8</v>
      </c>
      <c r="B23" s="25" t="s">
        <v>19</v>
      </c>
      <c r="C23" s="25" t="s">
        <v>6</v>
      </c>
      <c r="D23" s="20" t="s">
        <v>91</v>
      </c>
      <c r="E23" s="95" t="s">
        <v>387</v>
      </c>
      <c r="F23" s="20">
        <v>13</v>
      </c>
      <c r="G23" s="153" t="s">
        <v>295</v>
      </c>
      <c r="H23" s="20">
        <v>6</v>
      </c>
      <c r="I23" s="1">
        <f t="shared" si="1"/>
        <v>19</v>
      </c>
      <c r="J23" s="222" t="s">
        <v>320</v>
      </c>
      <c r="K23" s="164">
        <v>3</v>
      </c>
      <c r="L23" s="92" t="s">
        <v>242</v>
      </c>
      <c r="M23" s="93">
        <v>2</v>
      </c>
      <c r="N23" s="92"/>
      <c r="O23" s="183"/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94">
        <f t="shared" si="2"/>
        <v>24</v>
      </c>
      <c r="V23" s="16"/>
      <c r="W23" s="272" t="s">
        <v>283</v>
      </c>
      <c r="X23" s="234">
        <v>10</v>
      </c>
      <c r="Y23" s="273" t="s">
        <v>243</v>
      </c>
      <c r="Z23" s="234">
        <v>6</v>
      </c>
      <c r="AA23" s="235">
        <f t="shared" si="3"/>
        <v>16</v>
      </c>
      <c r="AB23" s="249" t="s">
        <v>261</v>
      </c>
      <c r="AC23" s="237">
        <v>6</v>
      </c>
      <c r="AD23" s="269" t="s">
        <v>244</v>
      </c>
      <c r="AE23" s="270">
        <v>2</v>
      </c>
      <c r="AF23" s="269"/>
      <c r="AG23" s="271"/>
      <c r="AH23" s="241">
        <v>0</v>
      </c>
      <c r="AI23" s="241">
        <v>0</v>
      </c>
      <c r="AJ23" s="241">
        <v>0</v>
      </c>
      <c r="AK23" s="241">
        <v>0</v>
      </c>
      <c r="AL23" s="241">
        <v>0</v>
      </c>
      <c r="AM23" s="242">
        <f t="shared" si="4"/>
        <v>24</v>
      </c>
      <c r="AN23" s="16"/>
      <c r="AO23" s="207"/>
      <c r="AP23" s="210">
        <f t="shared" si="5"/>
        <v>22</v>
      </c>
      <c r="AQ23" s="211">
        <f t="shared" si="6"/>
        <v>24</v>
      </c>
      <c r="AR23" s="210">
        <f t="shared" si="7"/>
        <v>22</v>
      </c>
      <c r="AS23" s="210">
        <f>(((I23+K23)*18)-(17*18))+(M23*10)+O23+P23+Q23+R23+S23+T23</f>
        <v>110</v>
      </c>
      <c r="AT23" s="210">
        <f>(((AA23+AC23)*17)-(17*17))+(AE23*17)+AG23+AH23+AI23+AJ23+AK23+AL23</f>
        <v>119</v>
      </c>
      <c r="AU23" s="210">
        <f t="shared" si="9"/>
        <v>229</v>
      </c>
      <c r="AV23" s="207"/>
    </row>
    <row r="24" spans="1:48" s="7" customFormat="1" ht="45" customHeight="1" x14ac:dyDescent="0.25">
      <c r="A24" s="24">
        <v>9</v>
      </c>
      <c r="B24" s="25" t="s">
        <v>20</v>
      </c>
      <c r="C24" s="25" t="s">
        <v>6</v>
      </c>
      <c r="D24" s="20" t="s">
        <v>91</v>
      </c>
      <c r="E24" s="403" t="s">
        <v>388</v>
      </c>
      <c r="F24" s="20"/>
      <c r="G24" s="21"/>
      <c r="H24" s="20"/>
      <c r="I24" s="1">
        <f t="shared" si="1"/>
        <v>0</v>
      </c>
      <c r="J24" s="222"/>
      <c r="K24" s="164"/>
      <c r="L24" s="92">
        <v>0</v>
      </c>
      <c r="M24" s="93">
        <v>0</v>
      </c>
      <c r="N24" s="92"/>
      <c r="O24" s="183"/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94">
        <f t="shared" si="2"/>
        <v>0</v>
      </c>
      <c r="V24" s="16"/>
      <c r="W24" s="274" t="s">
        <v>263</v>
      </c>
      <c r="X24" s="234">
        <v>12</v>
      </c>
      <c r="Y24" s="275"/>
      <c r="Z24" s="234">
        <v>0</v>
      </c>
      <c r="AA24" s="235">
        <f t="shared" si="3"/>
        <v>12</v>
      </c>
      <c r="AB24" s="249" t="s">
        <v>262</v>
      </c>
      <c r="AC24" s="237">
        <v>6</v>
      </c>
      <c r="AD24" s="269"/>
      <c r="AE24" s="270">
        <v>0</v>
      </c>
      <c r="AF24" s="269"/>
      <c r="AG24" s="271"/>
      <c r="AH24" s="241">
        <v>0</v>
      </c>
      <c r="AI24" s="241">
        <v>0</v>
      </c>
      <c r="AJ24" s="241">
        <v>0</v>
      </c>
      <c r="AK24" s="241">
        <v>0</v>
      </c>
      <c r="AL24" s="241">
        <v>0</v>
      </c>
      <c r="AM24" s="242">
        <f t="shared" si="4"/>
        <v>18</v>
      </c>
      <c r="AN24" s="16"/>
      <c r="AO24" s="207"/>
      <c r="AP24" s="210">
        <f t="shared" si="5"/>
        <v>0</v>
      </c>
      <c r="AQ24" s="211">
        <f t="shared" si="6"/>
        <v>0</v>
      </c>
      <c r="AR24" s="210">
        <f t="shared" si="7"/>
        <v>0</v>
      </c>
      <c r="AS24" s="210">
        <f t="shared" si="8"/>
        <v>-306</v>
      </c>
      <c r="AT24" s="210">
        <f t="shared" ref="AT24:AT26" si="11">(((AA24+AC24)*17)-(17*17))+(AE24*17)+AG24+AH24+AI24+AJ24+AK24+AL24</f>
        <v>17</v>
      </c>
      <c r="AU24" s="210">
        <f t="shared" si="9"/>
        <v>-289</v>
      </c>
      <c r="AV24" s="207"/>
    </row>
    <row r="25" spans="1:48" s="7" customFormat="1" ht="31" x14ac:dyDescent="0.25">
      <c r="A25" s="24">
        <v>10</v>
      </c>
      <c r="B25" s="25" t="s">
        <v>85</v>
      </c>
      <c r="C25" s="25" t="s">
        <v>6</v>
      </c>
      <c r="D25" s="20" t="s">
        <v>91</v>
      </c>
      <c r="E25" s="96" t="s">
        <v>274</v>
      </c>
      <c r="F25" s="20">
        <v>12</v>
      </c>
      <c r="G25" s="153" t="s">
        <v>296</v>
      </c>
      <c r="H25" s="20">
        <v>4</v>
      </c>
      <c r="I25" s="1">
        <f t="shared" si="1"/>
        <v>16</v>
      </c>
      <c r="J25" s="223" t="s">
        <v>264</v>
      </c>
      <c r="K25" s="164">
        <v>3</v>
      </c>
      <c r="L25" s="402" t="s">
        <v>386</v>
      </c>
      <c r="M25" s="93">
        <v>4</v>
      </c>
      <c r="N25" s="92"/>
      <c r="O25" s="183"/>
      <c r="P25" s="173">
        <v>0</v>
      </c>
      <c r="Q25" s="173">
        <v>0</v>
      </c>
      <c r="R25" s="173">
        <v>0</v>
      </c>
      <c r="S25" s="173">
        <v>0</v>
      </c>
      <c r="T25" s="173">
        <v>0</v>
      </c>
      <c r="U25" s="94">
        <f t="shared" si="2"/>
        <v>23</v>
      </c>
      <c r="V25" s="16"/>
      <c r="W25" s="276" t="s">
        <v>284</v>
      </c>
      <c r="X25" s="234">
        <v>12</v>
      </c>
      <c r="Y25" s="277" t="s">
        <v>183</v>
      </c>
      <c r="Z25" s="234">
        <v>4</v>
      </c>
      <c r="AA25" s="235">
        <f t="shared" si="3"/>
        <v>16</v>
      </c>
      <c r="AB25" s="236" t="s">
        <v>264</v>
      </c>
      <c r="AC25" s="237">
        <v>3</v>
      </c>
      <c r="AD25" s="269" t="s">
        <v>245</v>
      </c>
      <c r="AE25" s="270">
        <v>2</v>
      </c>
      <c r="AF25" s="269"/>
      <c r="AG25" s="271"/>
      <c r="AH25" s="241">
        <v>0</v>
      </c>
      <c r="AI25" s="241">
        <v>0</v>
      </c>
      <c r="AJ25" s="241">
        <v>0</v>
      </c>
      <c r="AK25" s="241">
        <v>0</v>
      </c>
      <c r="AL25" s="241">
        <v>0</v>
      </c>
      <c r="AM25" s="242">
        <f t="shared" si="4"/>
        <v>21</v>
      </c>
      <c r="AN25" s="16"/>
      <c r="AO25" s="207"/>
      <c r="AP25" s="210">
        <f t="shared" si="5"/>
        <v>19</v>
      </c>
      <c r="AQ25" s="211">
        <f t="shared" si="6"/>
        <v>23</v>
      </c>
      <c r="AR25" s="210">
        <f t="shared" si="7"/>
        <v>19</v>
      </c>
      <c r="AS25" s="210">
        <f t="shared" si="8"/>
        <v>76</v>
      </c>
      <c r="AT25" s="210">
        <f t="shared" si="11"/>
        <v>68</v>
      </c>
      <c r="AU25" s="210">
        <f t="shared" si="9"/>
        <v>144</v>
      </c>
      <c r="AV25" s="207"/>
    </row>
    <row r="26" spans="1:48" s="35" customFormat="1" ht="52" x14ac:dyDescent="0.3">
      <c r="A26" s="24">
        <v>11</v>
      </c>
      <c r="B26" s="25" t="s">
        <v>371</v>
      </c>
      <c r="C26" s="25" t="s">
        <v>6</v>
      </c>
      <c r="D26" s="20" t="s">
        <v>372</v>
      </c>
      <c r="E26" s="95" t="s">
        <v>383</v>
      </c>
      <c r="F26" s="20">
        <v>11</v>
      </c>
      <c r="G26" s="153"/>
      <c r="H26" s="20"/>
      <c r="I26" s="1">
        <f t="shared" si="1"/>
        <v>11</v>
      </c>
      <c r="J26" s="222" t="s">
        <v>384</v>
      </c>
      <c r="K26" s="164">
        <v>12</v>
      </c>
      <c r="L26" s="92">
        <v>0</v>
      </c>
      <c r="M26" s="93">
        <v>0</v>
      </c>
      <c r="N26" s="92"/>
      <c r="O26" s="183"/>
      <c r="P26" s="173">
        <v>0</v>
      </c>
      <c r="Q26" s="173">
        <v>0</v>
      </c>
      <c r="R26" s="173">
        <v>0</v>
      </c>
      <c r="S26" s="173">
        <v>0</v>
      </c>
      <c r="T26" s="173">
        <v>0</v>
      </c>
      <c r="U26" s="94">
        <f t="shared" si="2"/>
        <v>23</v>
      </c>
      <c r="V26" s="34"/>
      <c r="W26" s="272" t="s">
        <v>263</v>
      </c>
      <c r="X26" s="234">
        <v>12</v>
      </c>
      <c r="Y26" s="273" t="s">
        <v>246</v>
      </c>
      <c r="Z26" s="234">
        <v>10</v>
      </c>
      <c r="AA26" s="235">
        <f t="shared" si="3"/>
        <v>22</v>
      </c>
      <c r="AB26" s="236" t="s">
        <v>265</v>
      </c>
      <c r="AC26" s="237">
        <v>3</v>
      </c>
      <c r="AD26" s="269">
        <v>0</v>
      </c>
      <c r="AE26" s="270">
        <v>0</v>
      </c>
      <c r="AF26" s="269"/>
      <c r="AG26" s="271"/>
      <c r="AH26" s="241">
        <v>0</v>
      </c>
      <c r="AI26" s="241">
        <v>0</v>
      </c>
      <c r="AJ26" s="241">
        <v>0</v>
      </c>
      <c r="AK26" s="241">
        <v>0</v>
      </c>
      <c r="AL26" s="241">
        <v>0</v>
      </c>
      <c r="AM26" s="242">
        <f t="shared" si="4"/>
        <v>25</v>
      </c>
      <c r="AN26" s="34"/>
      <c r="AO26" s="212"/>
      <c r="AP26" s="210">
        <f t="shared" si="5"/>
        <v>23</v>
      </c>
      <c r="AQ26" s="211">
        <f t="shared" si="6"/>
        <v>23</v>
      </c>
      <c r="AR26" s="210">
        <f t="shared" si="7"/>
        <v>23</v>
      </c>
      <c r="AS26" s="210">
        <f t="shared" si="8"/>
        <v>108</v>
      </c>
      <c r="AT26" s="210">
        <f t="shared" si="11"/>
        <v>136</v>
      </c>
      <c r="AU26" s="210">
        <f t="shared" si="9"/>
        <v>244</v>
      </c>
      <c r="AV26" s="212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1"/>
        <v>0</v>
      </c>
      <c r="J27" s="172"/>
      <c r="K27" s="164"/>
      <c r="L27" s="32"/>
      <c r="M27" s="33"/>
      <c r="N27" s="32"/>
      <c r="O27" s="181"/>
      <c r="P27" s="190"/>
      <c r="Q27" s="190"/>
      <c r="R27" s="190"/>
      <c r="S27" s="190"/>
      <c r="T27" s="190"/>
      <c r="U27" s="94">
        <f t="shared" si="2"/>
        <v>0</v>
      </c>
      <c r="V27" s="34"/>
      <c r="W27" s="250"/>
      <c r="X27" s="251"/>
      <c r="Y27" s="233"/>
      <c r="Z27" s="251"/>
      <c r="AA27" s="235">
        <f t="shared" si="3"/>
        <v>0</v>
      </c>
      <c r="AB27" s="236"/>
      <c r="AC27" s="237"/>
      <c r="AD27" s="254"/>
      <c r="AE27" s="255"/>
      <c r="AF27" s="254"/>
      <c r="AG27" s="256"/>
      <c r="AH27" s="257"/>
      <c r="AI27" s="257"/>
      <c r="AJ27" s="257"/>
      <c r="AK27" s="257"/>
      <c r="AL27" s="257"/>
      <c r="AM27" s="242">
        <f t="shared" si="4"/>
        <v>0</v>
      </c>
      <c r="AN27" s="34"/>
      <c r="AO27" s="212"/>
      <c r="AP27" s="210">
        <f t="shared" si="5"/>
        <v>0</v>
      </c>
      <c r="AQ27" s="211">
        <f t="shared" si="6"/>
        <v>0</v>
      </c>
      <c r="AR27" s="210">
        <f t="shared" si="7"/>
        <v>0</v>
      </c>
      <c r="AS27" s="210">
        <f t="shared" si="8"/>
        <v>-306</v>
      </c>
      <c r="AT27" s="210">
        <f t="shared" ref="AT27:AT69" si="12">J27+L27+(N27*10)+P27+Q27+R27+S27+T27+U27</f>
        <v>0</v>
      </c>
      <c r="AU27" s="210">
        <f t="shared" si="9"/>
        <v>-306</v>
      </c>
      <c r="AV27" s="212"/>
    </row>
    <row r="28" spans="1:48" s="170" customFormat="1" ht="31" x14ac:dyDescent="0.3">
      <c r="A28" s="24">
        <v>12</v>
      </c>
      <c r="B28" s="141" t="s">
        <v>21</v>
      </c>
      <c r="C28" s="141" t="s">
        <v>53</v>
      </c>
      <c r="D28" s="20" t="s">
        <v>92</v>
      </c>
      <c r="E28" s="142" t="s">
        <v>218</v>
      </c>
      <c r="F28" s="21">
        <v>15</v>
      </c>
      <c r="G28" s="21" t="s">
        <v>188</v>
      </c>
      <c r="H28" s="21">
        <v>3</v>
      </c>
      <c r="I28" s="1">
        <f t="shared" si="1"/>
        <v>18</v>
      </c>
      <c r="J28" s="172"/>
      <c r="K28" s="164"/>
      <c r="L28" s="20" t="s">
        <v>214</v>
      </c>
      <c r="M28" s="93">
        <v>2</v>
      </c>
      <c r="N28" s="20"/>
      <c r="O28" s="183"/>
      <c r="P28" s="173"/>
      <c r="Q28" s="173"/>
      <c r="R28" s="173"/>
      <c r="S28" s="173"/>
      <c r="T28" s="173"/>
      <c r="U28" s="94">
        <f t="shared" si="2"/>
        <v>20</v>
      </c>
      <c r="V28" s="174"/>
      <c r="W28" s="233" t="s">
        <v>218</v>
      </c>
      <c r="X28" s="233">
        <v>17</v>
      </c>
      <c r="Y28" s="233" t="s">
        <v>188</v>
      </c>
      <c r="Z28" s="233">
        <v>3</v>
      </c>
      <c r="AA28" s="235">
        <f t="shared" si="3"/>
        <v>20</v>
      </c>
      <c r="AB28" s="236"/>
      <c r="AC28" s="237"/>
      <c r="AD28" s="234" t="s">
        <v>214</v>
      </c>
      <c r="AE28" s="270">
        <v>2</v>
      </c>
      <c r="AF28" s="234"/>
      <c r="AG28" s="271"/>
      <c r="AH28" s="241"/>
      <c r="AI28" s="241"/>
      <c r="AJ28" s="241"/>
      <c r="AK28" s="241"/>
      <c r="AL28" s="241"/>
      <c r="AM28" s="242">
        <f t="shared" si="4"/>
        <v>22</v>
      </c>
      <c r="AN28" s="340"/>
      <c r="AO28" s="210"/>
      <c r="AP28" s="210">
        <f t="shared" si="5"/>
        <v>18</v>
      </c>
      <c r="AQ28" s="211">
        <f t="shared" si="6"/>
        <v>20</v>
      </c>
      <c r="AR28" s="210">
        <f t="shared" si="7"/>
        <v>18</v>
      </c>
      <c r="AS28" s="210">
        <f t="shared" si="8"/>
        <v>38</v>
      </c>
      <c r="AT28" s="210" t="e">
        <f t="shared" si="12"/>
        <v>#VALUE!</v>
      </c>
      <c r="AU28" s="210" t="e">
        <f t="shared" si="9"/>
        <v>#VALUE!</v>
      </c>
      <c r="AV28" s="210"/>
    </row>
    <row r="29" spans="1:48" s="35" customFormat="1" ht="46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219</v>
      </c>
      <c r="F29" s="21">
        <v>16</v>
      </c>
      <c r="G29" s="21"/>
      <c r="H29" s="21"/>
      <c r="I29" s="1">
        <f t="shared" si="1"/>
        <v>16</v>
      </c>
      <c r="J29" s="172" t="s">
        <v>322</v>
      </c>
      <c r="K29" s="164">
        <v>3</v>
      </c>
      <c r="L29" s="21" t="s">
        <v>361</v>
      </c>
      <c r="M29" s="93">
        <v>4</v>
      </c>
      <c r="N29" s="21"/>
      <c r="O29" s="181"/>
      <c r="P29" s="190"/>
      <c r="Q29" s="190"/>
      <c r="R29" s="190"/>
      <c r="S29" s="190"/>
      <c r="T29" s="190"/>
      <c r="U29" s="94">
        <f t="shared" si="2"/>
        <v>23</v>
      </c>
      <c r="V29" s="34"/>
      <c r="W29" s="250" t="s">
        <v>219</v>
      </c>
      <c r="X29" s="233">
        <v>16</v>
      </c>
      <c r="Y29" s="233"/>
      <c r="Z29" s="233"/>
      <c r="AA29" s="235">
        <f t="shared" si="3"/>
        <v>16</v>
      </c>
      <c r="AB29" s="236"/>
      <c r="AC29" s="237"/>
      <c r="AD29" s="233" t="s">
        <v>215</v>
      </c>
      <c r="AE29" s="255">
        <v>4</v>
      </c>
      <c r="AF29" s="233"/>
      <c r="AG29" s="256"/>
      <c r="AH29" s="257"/>
      <c r="AI29" s="257"/>
      <c r="AJ29" s="257"/>
      <c r="AK29" s="257"/>
      <c r="AL29" s="257"/>
      <c r="AM29" s="242">
        <f t="shared" si="4"/>
        <v>20</v>
      </c>
      <c r="AN29" s="341"/>
      <c r="AO29" s="212"/>
      <c r="AP29" s="210">
        <f t="shared" si="5"/>
        <v>19</v>
      </c>
      <c r="AQ29" s="211">
        <f t="shared" si="6"/>
        <v>23</v>
      </c>
      <c r="AR29" s="210">
        <f t="shared" si="7"/>
        <v>19</v>
      </c>
      <c r="AS29" s="210">
        <f t="shared" si="8"/>
        <v>76</v>
      </c>
      <c r="AT29" s="210" t="e">
        <f t="shared" si="12"/>
        <v>#VALUE!</v>
      </c>
      <c r="AU29" s="210" t="e">
        <f t="shared" si="9"/>
        <v>#VALUE!</v>
      </c>
      <c r="AV29" s="212"/>
    </row>
    <row r="30" spans="1:48" s="339" customFormat="1" ht="46.5" x14ac:dyDescent="0.3">
      <c r="A30" s="24">
        <v>14</v>
      </c>
      <c r="B30" s="142" t="s">
        <v>24</v>
      </c>
      <c r="C30" s="141" t="s">
        <v>6</v>
      </c>
      <c r="D30" s="20" t="s">
        <v>92</v>
      </c>
      <c r="E30" s="142" t="s">
        <v>220</v>
      </c>
      <c r="F30" s="20">
        <v>19</v>
      </c>
      <c r="G30" s="142"/>
      <c r="H30" s="141"/>
      <c r="I30" s="1">
        <f t="shared" si="1"/>
        <v>19</v>
      </c>
      <c r="J30" s="172"/>
      <c r="K30" s="164"/>
      <c r="L30" s="20" t="s">
        <v>216</v>
      </c>
      <c r="M30" s="93">
        <v>2</v>
      </c>
      <c r="N30" s="141"/>
      <c r="O30" s="332"/>
      <c r="P30" s="333"/>
      <c r="Q30" s="333"/>
      <c r="R30" s="333"/>
      <c r="S30" s="333"/>
      <c r="T30" s="333"/>
      <c r="U30" s="94">
        <f t="shared" si="2"/>
        <v>21</v>
      </c>
      <c r="V30" s="334"/>
      <c r="W30" s="285" t="s">
        <v>220</v>
      </c>
      <c r="X30" s="324">
        <v>19</v>
      </c>
      <c r="Y30" s="285"/>
      <c r="Z30" s="324"/>
      <c r="AA30" s="325">
        <f t="shared" si="3"/>
        <v>19</v>
      </c>
      <c r="AB30" s="326"/>
      <c r="AC30" s="327"/>
      <c r="AD30" s="324" t="s">
        <v>216</v>
      </c>
      <c r="AE30" s="335">
        <v>2</v>
      </c>
      <c r="AF30" s="324"/>
      <c r="AG30" s="336"/>
      <c r="AH30" s="337"/>
      <c r="AI30" s="337"/>
      <c r="AJ30" s="337"/>
      <c r="AK30" s="337"/>
      <c r="AL30" s="337"/>
      <c r="AM30" s="328">
        <f t="shared" si="4"/>
        <v>21</v>
      </c>
      <c r="AN30" s="338"/>
      <c r="AO30" s="329"/>
      <c r="AP30" s="329">
        <f t="shared" si="5"/>
        <v>19</v>
      </c>
      <c r="AQ30" s="330">
        <f t="shared" si="6"/>
        <v>21</v>
      </c>
      <c r="AR30" s="329">
        <f t="shared" si="7"/>
        <v>19</v>
      </c>
      <c r="AS30" s="329">
        <f t="shared" si="8"/>
        <v>56</v>
      </c>
      <c r="AT30" s="329" t="e">
        <f t="shared" si="12"/>
        <v>#VALUE!</v>
      </c>
      <c r="AU30" s="329" t="e">
        <f t="shared" si="9"/>
        <v>#VALUE!</v>
      </c>
      <c r="AV30" s="329"/>
    </row>
    <row r="31" spans="1:48" s="101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1"/>
        <v>0</v>
      </c>
      <c r="J31" s="172"/>
      <c r="K31" s="164"/>
      <c r="L31" s="85"/>
      <c r="M31" s="82"/>
      <c r="N31" s="85"/>
      <c r="O31" s="184"/>
      <c r="P31" s="192"/>
      <c r="Q31" s="192"/>
      <c r="R31" s="192"/>
      <c r="S31" s="192"/>
      <c r="T31" s="192"/>
      <c r="U31" s="94">
        <f t="shared" si="2"/>
        <v>0</v>
      </c>
      <c r="V31" s="86"/>
      <c r="W31" s="250"/>
      <c r="X31" s="251"/>
      <c r="Y31" s="233"/>
      <c r="Z31" s="251"/>
      <c r="AA31" s="235">
        <f t="shared" si="3"/>
        <v>0</v>
      </c>
      <c r="AB31" s="236"/>
      <c r="AC31" s="237"/>
      <c r="AD31" s="281"/>
      <c r="AE31" s="282"/>
      <c r="AF31" s="281"/>
      <c r="AG31" s="283"/>
      <c r="AH31" s="284"/>
      <c r="AI31" s="284"/>
      <c r="AJ31" s="284"/>
      <c r="AK31" s="284"/>
      <c r="AL31" s="284"/>
      <c r="AM31" s="242">
        <f t="shared" si="4"/>
        <v>0</v>
      </c>
      <c r="AN31" s="86"/>
      <c r="AO31" s="214"/>
      <c r="AP31" s="210">
        <f t="shared" si="5"/>
        <v>0</v>
      </c>
      <c r="AQ31" s="211">
        <f t="shared" si="6"/>
        <v>0</v>
      </c>
      <c r="AR31" s="210">
        <f t="shared" si="7"/>
        <v>0</v>
      </c>
      <c r="AS31" s="210">
        <f t="shared" si="8"/>
        <v>-306</v>
      </c>
      <c r="AT31" s="210">
        <f t="shared" si="12"/>
        <v>0</v>
      </c>
      <c r="AU31" s="210">
        <f t="shared" si="9"/>
        <v>-306</v>
      </c>
      <c r="AV31" s="214"/>
    </row>
    <row r="32" spans="1:48" ht="56" x14ac:dyDescent="0.3">
      <c r="A32" s="24">
        <v>15</v>
      </c>
      <c r="B32" s="25" t="s">
        <v>25</v>
      </c>
      <c r="C32" s="25" t="s">
        <v>52</v>
      </c>
      <c r="D32" s="141" t="s">
        <v>93</v>
      </c>
      <c r="E32" s="142" t="s">
        <v>226</v>
      </c>
      <c r="F32" s="21">
        <v>12</v>
      </c>
      <c r="G32" s="21" t="s">
        <v>173</v>
      </c>
      <c r="H32" s="21">
        <v>5</v>
      </c>
      <c r="I32" s="1">
        <f t="shared" si="1"/>
        <v>17</v>
      </c>
      <c r="J32" s="172" t="s">
        <v>277</v>
      </c>
      <c r="K32" s="164">
        <v>3</v>
      </c>
      <c r="L32" s="342" t="s">
        <v>362</v>
      </c>
      <c r="M32" s="82">
        <v>2</v>
      </c>
      <c r="N32" s="143"/>
      <c r="O32" s="184"/>
      <c r="P32" s="193"/>
      <c r="Q32" s="193"/>
      <c r="R32" s="193"/>
      <c r="S32" s="193"/>
      <c r="T32" s="193"/>
      <c r="U32" s="94">
        <f t="shared" si="2"/>
        <v>22</v>
      </c>
      <c r="V32" s="144"/>
      <c r="W32" s="285" t="s">
        <v>226</v>
      </c>
      <c r="X32" s="233">
        <v>12</v>
      </c>
      <c r="Y32" s="233" t="s">
        <v>173</v>
      </c>
      <c r="Z32" s="233">
        <v>5</v>
      </c>
      <c r="AA32" s="235">
        <f t="shared" si="3"/>
        <v>17</v>
      </c>
      <c r="AB32" s="236"/>
      <c r="AC32" s="237"/>
      <c r="AD32" s="286" t="s">
        <v>227</v>
      </c>
      <c r="AE32" s="282">
        <v>4</v>
      </c>
      <c r="AF32" s="286"/>
      <c r="AG32" s="283"/>
      <c r="AH32" s="287"/>
      <c r="AI32" s="287"/>
      <c r="AJ32" s="287"/>
      <c r="AK32" s="287"/>
      <c r="AL32" s="287"/>
      <c r="AM32" s="242">
        <f t="shared" si="4"/>
        <v>21</v>
      </c>
      <c r="AN32" s="84"/>
      <c r="AP32" s="210">
        <f t="shared" si="5"/>
        <v>20</v>
      </c>
      <c r="AQ32" s="211">
        <f t="shared" si="6"/>
        <v>22</v>
      </c>
      <c r="AR32" s="210">
        <f t="shared" si="7"/>
        <v>20</v>
      </c>
      <c r="AS32" s="210">
        <f t="shared" si="8"/>
        <v>74</v>
      </c>
      <c r="AT32" s="210" t="e">
        <f t="shared" si="12"/>
        <v>#VALUE!</v>
      </c>
      <c r="AU32" s="210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41" t="s">
        <v>93</v>
      </c>
      <c r="E33" s="142" t="s">
        <v>287</v>
      </c>
      <c r="F33" s="21">
        <v>11</v>
      </c>
      <c r="G33" s="21" t="s">
        <v>228</v>
      </c>
      <c r="H33" s="21">
        <v>3</v>
      </c>
      <c r="I33" s="1">
        <f t="shared" si="1"/>
        <v>14</v>
      </c>
      <c r="J33" s="172" t="s">
        <v>280</v>
      </c>
      <c r="K33" s="164">
        <v>3</v>
      </c>
      <c r="L33" s="85"/>
      <c r="M33" s="82"/>
      <c r="N33" s="85"/>
      <c r="O33" s="184"/>
      <c r="P33" s="194"/>
      <c r="Q33" s="194"/>
      <c r="R33" s="194"/>
      <c r="S33" s="194"/>
      <c r="T33" s="194"/>
      <c r="U33" s="94">
        <f t="shared" si="2"/>
        <v>17</v>
      </c>
      <c r="V33" s="86"/>
      <c r="W33" s="250" t="s">
        <v>301</v>
      </c>
      <c r="X33" s="233">
        <v>11</v>
      </c>
      <c r="Y33" s="233" t="s">
        <v>228</v>
      </c>
      <c r="Z33" s="233">
        <v>3</v>
      </c>
      <c r="AA33" s="235">
        <f t="shared" si="3"/>
        <v>14</v>
      </c>
      <c r="AB33" s="236" t="s">
        <v>280</v>
      </c>
      <c r="AC33" s="237">
        <v>3</v>
      </c>
      <c r="AD33" s="281"/>
      <c r="AE33" s="282"/>
      <c r="AF33" s="281"/>
      <c r="AG33" s="283"/>
      <c r="AH33" s="284"/>
      <c r="AI33" s="284"/>
      <c r="AJ33" s="284"/>
      <c r="AK33" s="284"/>
      <c r="AL33" s="284"/>
      <c r="AM33" s="242">
        <f t="shared" si="4"/>
        <v>17</v>
      </c>
      <c r="AN33" s="145"/>
      <c r="AP33" s="210">
        <f t="shared" si="5"/>
        <v>17</v>
      </c>
      <c r="AQ33" s="211">
        <f t="shared" si="6"/>
        <v>17</v>
      </c>
      <c r="AR33" s="210">
        <f t="shared" si="7"/>
        <v>17</v>
      </c>
      <c r="AS33" s="210">
        <f t="shared" si="8"/>
        <v>0</v>
      </c>
      <c r="AT33" s="210" t="e">
        <f t="shared" si="12"/>
        <v>#VALUE!</v>
      </c>
      <c r="AU33" s="210" t="e">
        <f t="shared" si="9"/>
        <v>#VALUE!</v>
      </c>
    </row>
    <row r="34" spans="1:48" s="149" customFormat="1" ht="46.5" x14ac:dyDescent="0.3">
      <c r="A34" s="24">
        <v>17</v>
      </c>
      <c r="B34" s="146" t="s">
        <v>316</v>
      </c>
      <c r="C34" s="141" t="s">
        <v>6</v>
      </c>
      <c r="D34" s="141" t="s">
        <v>93</v>
      </c>
      <c r="E34" s="147" t="s">
        <v>288</v>
      </c>
      <c r="F34" s="148">
        <v>12</v>
      </c>
      <c r="G34" s="21" t="s">
        <v>229</v>
      </c>
      <c r="H34" s="148">
        <v>4</v>
      </c>
      <c r="I34" s="1">
        <f t="shared" si="1"/>
        <v>16</v>
      </c>
      <c r="J34" s="204" t="s">
        <v>323</v>
      </c>
      <c r="K34" s="164">
        <v>6</v>
      </c>
      <c r="L34" s="148"/>
      <c r="M34" s="82"/>
      <c r="N34" s="148"/>
      <c r="O34" s="184"/>
      <c r="P34" s="195"/>
      <c r="Q34" s="195"/>
      <c r="R34" s="195"/>
      <c r="S34" s="195"/>
      <c r="T34" s="195"/>
      <c r="U34" s="94">
        <f t="shared" si="2"/>
        <v>22</v>
      </c>
      <c r="V34" s="86"/>
      <c r="W34" s="288" t="s">
        <v>288</v>
      </c>
      <c r="X34" s="289">
        <v>12</v>
      </c>
      <c r="Y34" s="289" t="s">
        <v>229</v>
      </c>
      <c r="Z34" s="289">
        <v>4</v>
      </c>
      <c r="AA34" s="235">
        <f t="shared" si="3"/>
        <v>16</v>
      </c>
      <c r="AB34" s="236" t="s">
        <v>279</v>
      </c>
      <c r="AC34" s="237">
        <v>3</v>
      </c>
      <c r="AD34" s="289"/>
      <c r="AE34" s="282"/>
      <c r="AF34" s="289"/>
      <c r="AG34" s="283"/>
      <c r="AH34" s="284"/>
      <c r="AI34" s="284"/>
      <c r="AJ34" s="284"/>
      <c r="AK34" s="284"/>
      <c r="AL34" s="284"/>
      <c r="AM34" s="242">
        <f t="shared" si="4"/>
        <v>19</v>
      </c>
      <c r="AN34" s="148"/>
      <c r="AO34" s="216"/>
      <c r="AP34" s="210">
        <f t="shared" si="5"/>
        <v>22</v>
      </c>
      <c r="AQ34" s="211">
        <f t="shared" si="6"/>
        <v>22</v>
      </c>
      <c r="AR34" s="210">
        <f t="shared" si="7"/>
        <v>22</v>
      </c>
      <c r="AS34" s="210">
        <f t="shared" si="8"/>
        <v>90</v>
      </c>
      <c r="AT34" s="210" t="e">
        <f t="shared" si="12"/>
        <v>#VALUE!</v>
      </c>
      <c r="AU34" s="210" t="e">
        <f t="shared" si="9"/>
        <v>#VALUE!</v>
      </c>
      <c r="AV34" s="216"/>
    </row>
    <row r="35" spans="1:48" s="35" customFormat="1" ht="15.5" x14ac:dyDescent="0.3">
      <c r="A35" s="28" t="s">
        <v>55</v>
      </c>
      <c r="B35" s="29" t="s">
        <v>64</v>
      </c>
      <c r="C35" s="102"/>
      <c r="D35" s="31"/>
      <c r="E35" s="36"/>
      <c r="F35" s="25"/>
      <c r="G35" s="21"/>
      <c r="H35" s="25"/>
      <c r="I35" s="1">
        <f t="shared" si="1"/>
        <v>0</v>
      </c>
      <c r="J35" s="172"/>
      <c r="K35" s="164"/>
      <c r="L35" s="32"/>
      <c r="M35" s="33"/>
      <c r="N35" s="32"/>
      <c r="O35" s="181"/>
      <c r="P35" s="190"/>
      <c r="Q35" s="190"/>
      <c r="R35" s="190"/>
      <c r="S35" s="190"/>
      <c r="T35" s="190"/>
      <c r="U35" s="94">
        <f t="shared" si="2"/>
        <v>0</v>
      </c>
      <c r="V35" s="34"/>
      <c r="W35" s="250"/>
      <c r="X35" s="251"/>
      <c r="Y35" s="233"/>
      <c r="Z35" s="251"/>
      <c r="AA35" s="235">
        <f t="shared" si="3"/>
        <v>0</v>
      </c>
      <c r="AB35" s="236"/>
      <c r="AC35" s="237"/>
      <c r="AD35" s="254"/>
      <c r="AE35" s="255"/>
      <c r="AF35" s="254"/>
      <c r="AG35" s="256"/>
      <c r="AH35" s="257"/>
      <c r="AI35" s="257"/>
      <c r="AJ35" s="257"/>
      <c r="AK35" s="257"/>
      <c r="AL35" s="257"/>
      <c r="AM35" s="242">
        <f t="shared" si="4"/>
        <v>0</v>
      </c>
      <c r="AN35" s="34"/>
      <c r="AO35" s="212"/>
      <c r="AP35" s="210">
        <f t="shared" si="5"/>
        <v>0</v>
      </c>
      <c r="AQ35" s="211">
        <f t="shared" si="6"/>
        <v>0</v>
      </c>
      <c r="AR35" s="210">
        <f t="shared" si="7"/>
        <v>0</v>
      </c>
      <c r="AS35" s="210">
        <f t="shared" si="8"/>
        <v>-306</v>
      </c>
      <c r="AT35" s="210">
        <f t="shared" si="12"/>
        <v>0</v>
      </c>
      <c r="AU35" s="210">
        <f t="shared" si="9"/>
        <v>-306</v>
      </c>
      <c r="AV35" s="212"/>
    </row>
    <row r="36" spans="1:48" s="109" customFormat="1" ht="31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7" t="s">
        <v>232</v>
      </c>
      <c r="F36" s="89">
        <v>19</v>
      </c>
      <c r="G36" s="90" t="s">
        <v>193</v>
      </c>
      <c r="H36" s="89">
        <v>3</v>
      </c>
      <c r="I36" s="1">
        <f t="shared" si="1"/>
        <v>22</v>
      </c>
      <c r="J36" s="176"/>
      <c r="K36" s="165"/>
      <c r="L36" s="150">
        <v>0</v>
      </c>
      <c r="M36" s="151">
        <v>0</v>
      </c>
      <c r="N36" s="150"/>
      <c r="O36" s="185"/>
      <c r="P36" s="196">
        <v>0</v>
      </c>
      <c r="Q36" s="196">
        <v>0</v>
      </c>
      <c r="R36" s="196">
        <v>0</v>
      </c>
      <c r="S36" s="196">
        <v>0</v>
      </c>
      <c r="T36" s="196">
        <v>0</v>
      </c>
      <c r="U36" s="94">
        <f t="shared" si="2"/>
        <v>22</v>
      </c>
      <c r="V36" s="16"/>
      <c r="W36" s="290"/>
      <c r="X36" s="244"/>
      <c r="Y36" s="243"/>
      <c r="Z36" s="244"/>
      <c r="AA36" s="235">
        <f t="shared" si="3"/>
        <v>0</v>
      </c>
      <c r="AB36" s="245"/>
      <c r="AC36" s="246"/>
      <c r="AD36" s="290"/>
      <c r="AE36" s="291"/>
      <c r="AF36" s="290"/>
      <c r="AG36" s="292"/>
      <c r="AH36" s="293">
        <v>0</v>
      </c>
      <c r="AI36" s="293">
        <v>0</v>
      </c>
      <c r="AJ36" s="293">
        <v>0</v>
      </c>
      <c r="AK36" s="293">
        <v>0</v>
      </c>
      <c r="AL36" s="293"/>
      <c r="AM36" s="242">
        <f t="shared" si="4"/>
        <v>0</v>
      </c>
      <c r="AN36" s="152"/>
      <c r="AO36" s="207"/>
      <c r="AP36" s="210">
        <f t="shared" si="5"/>
        <v>22</v>
      </c>
      <c r="AQ36" s="211">
        <f t="shared" si="6"/>
        <v>22</v>
      </c>
      <c r="AR36" s="210">
        <f t="shared" si="7"/>
        <v>22</v>
      </c>
      <c r="AS36" s="210">
        <f t="shared" si="8"/>
        <v>90</v>
      </c>
      <c r="AT36" s="210">
        <f t="shared" si="12"/>
        <v>22</v>
      </c>
      <c r="AU36" s="210">
        <f t="shared" si="9"/>
        <v>112</v>
      </c>
      <c r="AV36" s="207"/>
    </row>
    <row r="37" spans="1:48" s="109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7" t="s">
        <v>315</v>
      </c>
      <c r="F37" s="89">
        <v>20</v>
      </c>
      <c r="G37" s="90">
        <v>0</v>
      </c>
      <c r="H37" s="89">
        <v>0</v>
      </c>
      <c r="I37" s="1">
        <f t="shared" si="1"/>
        <v>20</v>
      </c>
      <c r="J37" s="176"/>
      <c r="K37" s="165"/>
      <c r="L37" s="150">
        <v>0</v>
      </c>
      <c r="M37" s="151">
        <v>0</v>
      </c>
      <c r="N37" s="150"/>
      <c r="O37" s="185"/>
      <c r="P37" s="196">
        <v>0</v>
      </c>
      <c r="Q37" s="196">
        <v>0</v>
      </c>
      <c r="R37" s="196">
        <v>0</v>
      </c>
      <c r="S37" s="196">
        <v>0</v>
      </c>
      <c r="T37" s="196">
        <v>0</v>
      </c>
      <c r="U37" s="94">
        <f t="shared" si="2"/>
        <v>20</v>
      </c>
      <c r="V37" s="16"/>
      <c r="W37" s="290"/>
      <c r="X37" s="244"/>
      <c r="Y37" s="243"/>
      <c r="Z37" s="244"/>
      <c r="AA37" s="235">
        <f t="shared" si="3"/>
        <v>0</v>
      </c>
      <c r="AB37" s="245"/>
      <c r="AC37" s="246"/>
      <c r="AD37" s="294"/>
      <c r="AE37" s="291"/>
      <c r="AF37" s="294"/>
      <c r="AG37" s="292"/>
      <c r="AH37" s="293">
        <v>0</v>
      </c>
      <c r="AI37" s="293">
        <v>0</v>
      </c>
      <c r="AJ37" s="293">
        <v>0</v>
      </c>
      <c r="AK37" s="293">
        <v>0</v>
      </c>
      <c r="AL37" s="293">
        <v>0</v>
      </c>
      <c r="AM37" s="242">
        <f t="shared" si="4"/>
        <v>0</v>
      </c>
      <c r="AN37" s="16"/>
      <c r="AO37" s="207"/>
      <c r="AP37" s="210">
        <f t="shared" si="5"/>
        <v>20</v>
      </c>
      <c r="AQ37" s="211">
        <f t="shared" si="6"/>
        <v>20</v>
      </c>
      <c r="AR37" s="210">
        <f t="shared" si="7"/>
        <v>20</v>
      </c>
      <c r="AS37" s="210">
        <f t="shared" si="8"/>
        <v>54</v>
      </c>
      <c r="AT37" s="210">
        <f t="shared" si="12"/>
        <v>20</v>
      </c>
      <c r="AU37" s="210">
        <f t="shared" si="9"/>
        <v>74</v>
      </c>
      <c r="AV37" s="207"/>
    </row>
    <row r="38" spans="1:48" s="109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7" t="s">
        <v>233</v>
      </c>
      <c r="F38" s="89">
        <v>21</v>
      </c>
      <c r="G38" s="90">
        <v>0</v>
      </c>
      <c r="H38" s="89">
        <v>0</v>
      </c>
      <c r="I38" s="1">
        <f t="shared" si="1"/>
        <v>21</v>
      </c>
      <c r="J38" s="176"/>
      <c r="K38" s="165"/>
      <c r="L38" s="150">
        <v>0</v>
      </c>
      <c r="M38" s="151">
        <v>0</v>
      </c>
      <c r="N38" s="150"/>
      <c r="O38" s="185"/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94">
        <f t="shared" si="2"/>
        <v>21</v>
      </c>
      <c r="V38" s="16"/>
      <c r="W38" s="290"/>
      <c r="X38" s="244"/>
      <c r="Y38" s="243"/>
      <c r="Z38" s="244"/>
      <c r="AA38" s="235">
        <f t="shared" si="3"/>
        <v>0</v>
      </c>
      <c r="AB38" s="245"/>
      <c r="AC38" s="246"/>
      <c r="AD38" s="294"/>
      <c r="AE38" s="291"/>
      <c r="AF38" s="294"/>
      <c r="AG38" s="292"/>
      <c r="AH38" s="293">
        <v>0</v>
      </c>
      <c r="AI38" s="293">
        <v>0</v>
      </c>
      <c r="AJ38" s="293">
        <v>0</v>
      </c>
      <c r="AK38" s="293">
        <v>0</v>
      </c>
      <c r="AL38" s="293">
        <v>0</v>
      </c>
      <c r="AM38" s="242">
        <f t="shared" si="4"/>
        <v>0</v>
      </c>
      <c r="AN38" s="16"/>
      <c r="AO38" s="207"/>
      <c r="AP38" s="210">
        <f t="shared" si="5"/>
        <v>21</v>
      </c>
      <c r="AQ38" s="211">
        <f t="shared" si="6"/>
        <v>21</v>
      </c>
      <c r="AR38" s="210">
        <f t="shared" si="7"/>
        <v>21</v>
      </c>
      <c r="AS38" s="210">
        <f t="shared" si="8"/>
        <v>72</v>
      </c>
      <c r="AT38" s="210">
        <f t="shared" si="12"/>
        <v>21</v>
      </c>
      <c r="AU38" s="210">
        <f t="shared" si="9"/>
        <v>93</v>
      </c>
      <c r="AV38" s="207"/>
    </row>
    <row r="39" spans="1:48" s="98" customFormat="1" ht="99" x14ac:dyDescent="0.3">
      <c r="A39" s="87">
        <v>21</v>
      </c>
      <c r="B39" s="88" t="s">
        <v>69</v>
      </c>
      <c r="C39" s="88" t="s">
        <v>6</v>
      </c>
      <c r="D39" s="89" t="s">
        <v>88</v>
      </c>
      <c r="E39" s="224" t="s">
        <v>234</v>
      </c>
      <c r="F39" s="89">
        <v>11</v>
      </c>
      <c r="G39" s="89" t="s">
        <v>194</v>
      </c>
      <c r="H39" s="89">
        <v>12</v>
      </c>
      <c r="I39" s="1">
        <f t="shared" si="1"/>
        <v>23</v>
      </c>
      <c r="J39" s="176"/>
      <c r="K39" s="165"/>
      <c r="L39" s="226">
        <v>0</v>
      </c>
      <c r="M39" s="227">
        <v>0</v>
      </c>
      <c r="N39" s="226"/>
      <c r="O39" s="228"/>
      <c r="P39" s="229">
        <v>0</v>
      </c>
      <c r="Q39" s="229">
        <v>0</v>
      </c>
      <c r="R39" s="229">
        <v>0</v>
      </c>
      <c r="S39" s="229">
        <v>0</v>
      </c>
      <c r="T39" s="229">
        <v>0</v>
      </c>
      <c r="U39" s="94">
        <f t="shared" si="2"/>
        <v>23</v>
      </c>
      <c r="V39" s="34"/>
      <c r="W39" s="295"/>
      <c r="X39" s="244"/>
      <c r="Y39" s="244"/>
      <c r="Z39" s="244"/>
      <c r="AA39" s="235">
        <f t="shared" si="3"/>
        <v>0</v>
      </c>
      <c r="AB39" s="245"/>
      <c r="AC39" s="246"/>
      <c r="AD39" s="296"/>
      <c r="AE39" s="297"/>
      <c r="AF39" s="296"/>
      <c r="AG39" s="298"/>
      <c r="AH39" s="299">
        <v>0</v>
      </c>
      <c r="AI39" s="299">
        <v>0</v>
      </c>
      <c r="AJ39" s="299">
        <v>0</v>
      </c>
      <c r="AK39" s="299">
        <v>0</v>
      </c>
      <c r="AL39" s="299"/>
      <c r="AM39" s="242">
        <f t="shared" si="4"/>
        <v>0</v>
      </c>
      <c r="AN39" s="230" t="s">
        <v>195</v>
      </c>
      <c r="AO39" s="212"/>
      <c r="AP39" s="210">
        <f t="shared" si="5"/>
        <v>23</v>
      </c>
      <c r="AQ39" s="211">
        <f t="shared" si="6"/>
        <v>23</v>
      </c>
      <c r="AR39" s="210">
        <f t="shared" si="7"/>
        <v>23</v>
      </c>
      <c r="AS39" s="210">
        <f t="shared" si="8"/>
        <v>108</v>
      </c>
      <c r="AT39" s="210">
        <f t="shared" si="12"/>
        <v>23</v>
      </c>
      <c r="AU39" s="210">
        <f t="shared" si="9"/>
        <v>131</v>
      </c>
      <c r="AV39" s="212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1"/>
        <v>0</v>
      </c>
      <c r="J40" s="172"/>
      <c r="K40" s="164"/>
      <c r="L40" s="32"/>
      <c r="M40" s="33"/>
      <c r="N40" s="32"/>
      <c r="O40" s="181"/>
      <c r="P40" s="190"/>
      <c r="Q40" s="190"/>
      <c r="R40" s="190"/>
      <c r="S40" s="190"/>
      <c r="T40" s="190"/>
      <c r="U40" s="94">
        <f t="shared" si="2"/>
        <v>0</v>
      </c>
      <c r="V40" s="34"/>
      <c r="W40" s="250"/>
      <c r="X40" s="251"/>
      <c r="Y40" s="233"/>
      <c r="Z40" s="251"/>
      <c r="AA40" s="235">
        <f t="shared" si="3"/>
        <v>0</v>
      </c>
      <c r="AB40" s="236"/>
      <c r="AC40" s="237"/>
      <c r="AD40" s="254"/>
      <c r="AE40" s="255"/>
      <c r="AF40" s="254"/>
      <c r="AG40" s="256"/>
      <c r="AH40" s="257"/>
      <c r="AI40" s="257"/>
      <c r="AJ40" s="257"/>
      <c r="AK40" s="257"/>
      <c r="AL40" s="257"/>
      <c r="AM40" s="242">
        <f t="shared" si="4"/>
        <v>0</v>
      </c>
      <c r="AN40" s="34"/>
      <c r="AO40" s="212"/>
      <c r="AP40" s="210">
        <f t="shared" si="5"/>
        <v>0</v>
      </c>
      <c r="AQ40" s="211">
        <f t="shared" si="6"/>
        <v>0</v>
      </c>
      <c r="AR40" s="210">
        <f t="shared" si="7"/>
        <v>0</v>
      </c>
      <c r="AS40" s="210">
        <f t="shared" si="8"/>
        <v>-306</v>
      </c>
      <c r="AT40" s="210">
        <f t="shared" si="12"/>
        <v>0</v>
      </c>
      <c r="AU40" s="210">
        <f t="shared" si="9"/>
        <v>-306</v>
      </c>
      <c r="AV40" s="212"/>
    </row>
    <row r="41" spans="1:48" s="140" customFormat="1" ht="55.4" customHeight="1" x14ac:dyDescent="0.3">
      <c r="A41" s="131">
        <v>22</v>
      </c>
      <c r="B41" s="132" t="s">
        <v>31</v>
      </c>
      <c r="C41" s="132" t="s">
        <v>6</v>
      </c>
      <c r="D41" s="133" t="s">
        <v>94</v>
      </c>
      <c r="E41" s="134" t="s">
        <v>221</v>
      </c>
      <c r="F41" s="135">
        <v>19</v>
      </c>
      <c r="G41" s="135">
        <v>0</v>
      </c>
      <c r="H41" s="135">
        <v>0</v>
      </c>
      <c r="I41" s="1">
        <f t="shared" si="1"/>
        <v>19</v>
      </c>
      <c r="J41" s="202"/>
      <c r="K41" s="168"/>
      <c r="L41" s="136">
        <v>0</v>
      </c>
      <c r="M41" s="137">
        <v>0</v>
      </c>
      <c r="N41" s="136"/>
      <c r="O41" s="186"/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94">
        <f t="shared" si="2"/>
        <v>19</v>
      </c>
      <c r="V41" s="138"/>
      <c r="W41" s="300"/>
      <c r="X41" s="301"/>
      <c r="Y41" s="301"/>
      <c r="Z41" s="301"/>
      <c r="AA41" s="235">
        <f t="shared" si="3"/>
        <v>0</v>
      </c>
      <c r="AB41" s="302"/>
      <c r="AC41" s="303"/>
      <c r="AD41" s="304"/>
      <c r="AE41" s="305"/>
      <c r="AF41" s="304"/>
      <c r="AG41" s="306"/>
      <c r="AH41" s="307"/>
      <c r="AI41" s="307"/>
      <c r="AJ41" s="307"/>
      <c r="AK41" s="307"/>
      <c r="AL41" s="307"/>
      <c r="AM41" s="242">
        <f t="shared" si="4"/>
        <v>0</v>
      </c>
      <c r="AN41" s="139"/>
      <c r="AO41" s="217"/>
      <c r="AP41" s="210">
        <f t="shared" si="5"/>
        <v>19</v>
      </c>
      <c r="AQ41" s="211">
        <f t="shared" si="6"/>
        <v>19</v>
      </c>
      <c r="AR41" s="210">
        <f t="shared" si="7"/>
        <v>19</v>
      </c>
      <c r="AS41" s="210">
        <f t="shared" si="8"/>
        <v>36</v>
      </c>
      <c r="AT41" s="210">
        <f t="shared" si="12"/>
        <v>19</v>
      </c>
      <c r="AU41" s="210">
        <f t="shared" si="9"/>
        <v>55</v>
      </c>
      <c r="AV41" s="217"/>
    </row>
    <row r="42" spans="1:48" s="140" customFormat="1" ht="46.5" x14ac:dyDescent="0.3">
      <c r="A42" s="131">
        <v>23</v>
      </c>
      <c r="B42" s="132" t="s">
        <v>222</v>
      </c>
      <c r="C42" s="132" t="s">
        <v>6</v>
      </c>
      <c r="D42" s="133" t="s">
        <v>94</v>
      </c>
      <c r="E42" s="134" t="s">
        <v>223</v>
      </c>
      <c r="F42" s="135">
        <v>12</v>
      </c>
      <c r="G42" s="135" t="s">
        <v>297</v>
      </c>
      <c r="H42" s="135">
        <v>4</v>
      </c>
      <c r="I42" s="1">
        <f t="shared" si="1"/>
        <v>16</v>
      </c>
      <c r="J42" s="202"/>
      <c r="K42" s="168"/>
      <c r="L42" s="136">
        <v>0</v>
      </c>
      <c r="M42" s="137">
        <v>0</v>
      </c>
      <c r="N42" s="136"/>
      <c r="O42" s="186"/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94">
        <f t="shared" si="2"/>
        <v>16</v>
      </c>
      <c r="V42" s="138"/>
      <c r="W42" s="300"/>
      <c r="X42" s="301"/>
      <c r="Y42" s="301"/>
      <c r="Z42" s="301"/>
      <c r="AA42" s="235">
        <f t="shared" si="3"/>
        <v>0</v>
      </c>
      <c r="AB42" s="302"/>
      <c r="AC42" s="303"/>
      <c r="AD42" s="304"/>
      <c r="AE42" s="305"/>
      <c r="AF42" s="304"/>
      <c r="AG42" s="306"/>
      <c r="AH42" s="307"/>
      <c r="AI42" s="307"/>
      <c r="AJ42" s="307"/>
      <c r="AK42" s="307"/>
      <c r="AL42" s="307"/>
      <c r="AM42" s="242">
        <f t="shared" si="4"/>
        <v>0</v>
      </c>
      <c r="AN42" s="139"/>
      <c r="AO42" s="217"/>
      <c r="AP42" s="210">
        <f t="shared" si="5"/>
        <v>16</v>
      </c>
      <c r="AQ42" s="211">
        <f t="shared" si="6"/>
        <v>16</v>
      </c>
      <c r="AR42" s="210">
        <f t="shared" si="7"/>
        <v>16</v>
      </c>
      <c r="AS42" s="210">
        <f t="shared" si="8"/>
        <v>-18</v>
      </c>
      <c r="AT42" s="210">
        <f t="shared" si="12"/>
        <v>16</v>
      </c>
      <c r="AU42" s="210">
        <f t="shared" si="9"/>
        <v>-2</v>
      </c>
      <c r="AV42" s="217"/>
    </row>
    <row r="43" spans="1:48" s="140" customFormat="1" ht="46.5" x14ac:dyDescent="0.3">
      <c r="A43" s="131">
        <v>24</v>
      </c>
      <c r="B43" s="132" t="s">
        <v>224</v>
      </c>
      <c r="C43" s="132" t="s">
        <v>6</v>
      </c>
      <c r="D43" s="133" t="s">
        <v>94</v>
      </c>
      <c r="E43" s="134" t="s">
        <v>225</v>
      </c>
      <c r="F43" s="135">
        <v>16</v>
      </c>
      <c r="G43" s="135">
        <v>0</v>
      </c>
      <c r="H43" s="135">
        <v>0</v>
      </c>
      <c r="I43" s="1">
        <f t="shared" si="1"/>
        <v>16</v>
      </c>
      <c r="J43" s="202"/>
      <c r="K43" s="168"/>
      <c r="L43" s="136">
        <v>0</v>
      </c>
      <c r="M43" s="137">
        <v>0</v>
      </c>
      <c r="N43" s="136"/>
      <c r="O43" s="186"/>
      <c r="P43" s="197">
        <v>0</v>
      </c>
      <c r="Q43" s="197">
        <v>0</v>
      </c>
      <c r="R43" s="197">
        <v>0</v>
      </c>
      <c r="S43" s="197">
        <v>0</v>
      </c>
      <c r="T43" s="197">
        <v>0</v>
      </c>
      <c r="U43" s="94">
        <f t="shared" si="2"/>
        <v>16</v>
      </c>
      <c r="V43" s="138"/>
      <c r="W43" s="300"/>
      <c r="X43" s="301"/>
      <c r="Y43" s="301"/>
      <c r="Z43" s="301"/>
      <c r="AA43" s="235">
        <f t="shared" si="3"/>
        <v>0</v>
      </c>
      <c r="AB43" s="302"/>
      <c r="AC43" s="303"/>
      <c r="AD43" s="304"/>
      <c r="AE43" s="305"/>
      <c r="AF43" s="304"/>
      <c r="AG43" s="306"/>
      <c r="AH43" s="307"/>
      <c r="AI43" s="307"/>
      <c r="AJ43" s="307"/>
      <c r="AK43" s="307"/>
      <c r="AL43" s="307"/>
      <c r="AM43" s="242">
        <f t="shared" si="4"/>
        <v>0</v>
      </c>
      <c r="AN43" s="139"/>
      <c r="AO43" s="217"/>
      <c r="AP43" s="210">
        <f t="shared" si="5"/>
        <v>16</v>
      </c>
      <c r="AQ43" s="211">
        <f t="shared" si="6"/>
        <v>16</v>
      </c>
      <c r="AR43" s="210">
        <f t="shared" si="7"/>
        <v>16</v>
      </c>
      <c r="AS43" s="210">
        <f t="shared" si="8"/>
        <v>-18</v>
      </c>
      <c r="AT43" s="210">
        <f t="shared" si="12"/>
        <v>16</v>
      </c>
      <c r="AU43" s="210">
        <f t="shared" si="9"/>
        <v>-2</v>
      </c>
      <c r="AV43" s="217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1"/>
        <v>0</v>
      </c>
      <c r="J44" s="172"/>
      <c r="K44" s="164"/>
      <c r="L44" s="32"/>
      <c r="M44" s="33"/>
      <c r="N44" s="32"/>
      <c r="O44" s="181"/>
      <c r="P44" s="190"/>
      <c r="Q44" s="190"/>
      <c r="R44" s="190"/>
      <c r="S44" s="190"/>
      <c r="T44" s="190"/>
      <c r="U44" s="94">
        <f t="shared" si="2"/>
        <v>0</v>
      </c>
      <c r="V44" s="34"/>
      <c r="W44" s="250"/>
      <c r="X44" s="251"/>
      <c r="Y44" s="233"/>
      <c r="Z44" s="251"/>
      <c r="AA44" s="235">
        <f t="shared" si="3"/>
        <v>0</v>
      </c>
      <c r="AB44" s="236"/>
      <c r="AC44" s="237"/>
      <c r="AD44" s="254"/>
      <c r="AE44" s="255"/>
      <c r="AF44" s="254"/>
      <c r="AG44" s="256"/>
      <c r="AH44" s="257"/>
      <c r="AI44" s="257"/>
      <c r="AJ44" s="257"/>
      <c r="AK44" s="257"/>
      <c r="AL44" s="257"/>
      <c r="AM44" s="242">
        <f t="shared" si="4"/>
        <v>0</v>
      </c>
      <c r="AN44" s="34"/>
      <c r="AO44" s="212"/>
      <c r="AP44" s="210">
        <f t="shared" si="5"/>
        <v>0</v>
      </c>
      <c r="AQ44" s="211">
        <f t="shared" si="6"/>
        <v>0</v>
      </c>
      <c r="AR44" s="210">
        <f t="shared" si="7"/>
        <v>0</v>
      </c>
      <c r="AS44" s="210">
        <f t="shared" si="8"/>
        <v>-306</v>
      </c>
      <c r="AT44" s="210">
        <f t="shared" si="12"/>
        <v>0</v>
      </c>
      <c r="AU44" s="210">
        <f t="shared" si="9"/>
        <v>-306</v>
      </c>
      <c r="AV44" s="212"/>
    </row>
    <row r="45" spans="1:48" s="98" customFormat="1" ht="156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24" t="s">
        <v>196</v>
      </c>
      <c r="F45" s="90">
        <v>15</v>
      </c>
      <c r="G45" s="90" t="s">
        <v>197</v>
      </c>
      <c r="H45" s="90">
        <v>1</v>
      </c>
      <c r="I45" s="1">
        <f t="shared" si="1"/>
        <v>16</v>
      </c>
      <c r="J45" s="176"/>
      <c r="K45" s="165"/>
      <c r="L45" s="88" t="s">
        <v>198</v>
      </c>
      <c r="M45" s="100">
        <v>2</v>
      </c>
      <c r="N45" s="205" t="s">
        <v>289</v>
      </c>
      <c r="O45" s="23">
        <v>8</v>
      </c>
      <c r="P45" s="225">
        <v>0</v>
      </c>
      <c r="Q45" s="225">
        <v>0</v>
      </c>
      <c r="R45" s="225">
        <v>0</v>
      </c>
      <c r="S45" s="225">
        <v>0</v>
      </c>
      <c r="T45" s="225">
        <v>0</v>
      </c>
      <c r="U45" s="94">
        <f t="shared" si="2"/>
        <v>26</v>
      </c>
      <c r="V45" s="34"/>
      <c r="W45" s="295" t="s">
        <v>196</v>
      </c>
      <c r="X45" s="243">
        <v>15</v>
      </c>
      <c r="Y45" s="243" t="s">
        <v>199</v>
      </c>
      <c r="Z45" s="243">
        <v>1</v>
      </c>
      <c r="AA45" s="235">
        <f t="shared" si="3"/>
        <v>16</v>
      </c>
      <c r="AB45" s="245"/>
      <c r="AC45" s="246"/>
      <c r="AD45" s="295" t="s">
        <v>200</v>
      </c>
      <c r="AE45" s="308">
        <v>2</v>
      </c>
      <c r="AF45" s="295"/>
      <c r="AG45" s="309"/>
      <c r="AH45" s="310">
        <v>0</v>
      </c>
      <c r="AI45" s="310">
        <v>0</v>
      </c>
      <c r="AJ45" s="310">
        <v>0</v>
      </c>
      <c r="AK45" s="310">
        <v>0</v>
      </c>
      <c r="AL45" s="310">
        <v>0</v>
      </c>
      <c r="AM45" s="242">
        <f t="shared" si="4"/>
        <v>18</v>
      </c>
      <c r="AN45" s="34"/>
      <c r="AO45" s="212"/>
      <c r="AP45" s="210">
        <f t="shared" si="5"/>
        <v>16</v>
      </c>
      <c r="AQ45" s="211">
        <f t="shared" si="6"/>
        <v>18</v>
      </c>
      <c r="AR45" s="210">
        <f t="shared" si="7"/>
        <v>16</v>
      </c>
      <c r="AS45" s="210">
        <f t="shared" si="8"/>
        <v>10</v>
      </c>
      <c r="AT45" s="210" t="e">
        <f t="shared" si="12"/>
        <v>#VALUE!</v>
      </c>
      <c r="AU45" s="210" t="e">
        <f t="shared" si="9"/>
        <v>#VALUE!</v>
      </c>
      <c r="AV45" s="212"/>
    </row>
    <row r="46" spans="1:48" s="98" customFormat="1" ht="104" x14ac:dyDescent="0.3">
      <c r="A46" s="87">
        <v>26</v>
      </c>
      <c r="B46" s="88" t="s">
        <v>34</v>
      </c>
      <c r="C46" s="88" t="s">
        <v>6</v>
      </c>
      <c r="D46" s="89" t="s">
        <v>95</v>
      </c>
      <c r="E46" s="224" t="s">
        <v>266</v>
      </c>
      <c r="F46" s="90">
        <v>12</v>
      </c>
      <c r="G46" s="90" t="s">
        <v>201</v>
      </c>
      <c r="H46" s="90">
        <v>4</v>
      </c>
      <c r="I46" s="1">
        <f t="shared" si="1"/>
        <v>16</v>
      </c>
      <c r="J46" s="176" t="s">
        <v>267</v>
      </c>
      <c r="K46" s="165">
        <v>3</v>
      </c>
      <c r="L46" s="224" t="s">
        <v>202</v>
      </c>
      <c r="M46" s="100">
        <v>4</v>
      </c>
      <c r="N46" s="205" t="s">
        <v>363</v>
      </c>
      <c r="O46" s="23">
        <v>0</v>
      </c>
      <c r="P46" s="225">
        <v>0</v>
      </c>
      <c r="Q46" s="225">
        <v>0</v>
      </c>
      <c r="R46" s="225">
        <v>0</v>
      </c>
      <c r="S46" s="225">
        <v>0</v>
      </c>
      <c r="T46" s="225">
        <v>0</v>
      </c>
      <c r="U46" s="94">
        <f t="shared" si="2"/>
        <v>23</v>
      </c>
      <c r="V46" s="34"/>
      <c r="W46" s="295" t="s">
        <v>285</v>
      </c>
      <c r="X46" s="243">
        <v>12</v>
      </c>
      <c r="Y46" s="243" t="s">
        <v>201</v>
      </c>
      <c r="Z46" s="243">
        <v>4</v>
      </c>
      <c r="AA46" s="235">
        <f t="shared" si="3"/>
        <v>16</v>
      </c>
      <c r="AB46" s="245" t="s">
        <v>267</v>
      </c>
      <c r="AC46" s="246">
        <v>3</v>
      </c>
      <c r="AD46" s="295" t="s">
        <v>202</v>
      </c>
      <c r="AE46" s="308">
        <v>4</v>
      </c>
      <c r="AF46" s="295"/>
      <c r="AG46" s="309"/>
      <c r="AH46" s="310">
        <v>0</v>
      </c>
      <c r="AI46" s="310">
        <v>0</v>
      </c>
      <c r="AJ46" s="310">
        <v>0</v>
      </c>
      <c r="AK46" s="310">
        <v>0</v>
      </c>
      <c r="AL46" s="310">
        <v>0</v>
      </c>
      <c r="AM46" s="242">
        <f t="shared" si="4"/>
        <v>23</v>
      </c>
      <c r="AN46" s="34"/>
      <c r="AO46" s="212"/>
      <c r="AP46" s="210">
        <f t="shared" si="5"/>
        <v>19</v>
      </c>
      <c r="AQ46" s="211">
        <f t="shared" si="6"/>
        <v>23</v>
      </c>
      <c r="AR46" s="210">
        <f t="shared" si="7"/>
        <v>19</v>
      </c>
      <c r="AS46" s="210">
        <f t="shared" si="8"/>
        <v>76</v>
      </c>
      <c r="AT46" s="210" t="e">
        <f t="shared" si="12"/>
        <v>#VALUE!</v>
      </c>
      <c r="AU46" s="210" t="e">
        <f t="shared" si="9"/>
        <v>#VALUE!</v>
      </c>
      <c r="AV46" s="212"/>
    </row>
    <row r="47" spans="1:48" s="106" customFormat="1" ht="15.5" x14ac:dyDescent="0.3">
      <c r="A47" s="28" t="s">
        <v>58</v>
      </c>
      <c r="B47" s="29" t="s">
        <v>149</v>
      </c>
      <c r="C47" s="29"/>
      <c r="D47" s="28"/>
      <c r="E47" s="36"/>
      <c r="F47" s="27"/>
      <c r="G47" s="21"/>
      <c r="H47" s="27"/>
      <c r="I47" s="1">
        <f t="shared" si="1"/>
        <v>0</v>
      </c>
      <c r="J47" s="172"/>
      <c r="K47" s="164"/>
      <c r="L47" s="103"/>
      <c r="M47" s="104"/>
      <c r="N47" s="103"/>
      <c r="O47" s="187"/>
      <c r="P47" s="198"/>
      <c r="Q47" s="198"/>
      <c r="R47" s="198"/>
      <c r="S47" s="198"/>
      <c r="T47" s="198"/>
      <c r="U47" s="94">
        <f t="shared" si="2"/>
        <v>0</v>
      </c>
      <c r="V47" s="105"/>
      <c r="W47" s="250"/>
      <c r="X47" s="311"/>
      <c r="Y47" s="233"/>
      <c r="Z47" s="311"/>
      <c r="AA47" s="235">
        <f t="shared" si="3"/>
        <v>0</v>
      </c>
      <c r="AB47" s="236"/>
      <c r="AC47" s="237"/>
      <c r="AD47" s="312"/>
      <c r="AE47" s="313"/>
      <c r="AF47" s="312"/>
      <c r="AG47" s="314"/>
      <c r="AH47" s="315"/>
      <c r="AI47" s="315"/>
      <c r="AJ47" s="315"/>
      <c r="AK47" s="315"/>
      <c r="AL47" s="315"/>
      <c r="AM47" s="242">
        <f t="shared" si="4"/>
        <v>0</v>
      </c>
      <c r="AN47" s="105"/>
      <c r="AO47" s="218"/>
      <c r="AP47" s="210">
        <f t="shared" si="5"/>
        <v>0</v>
      </c>
      <c r="AQ47" s="211">
        <f t="shared" si="6"/>
        <v>0</v>
      </c>
      <c r="AR47" s="210">
        <f t="shared" si="7"/>
        <v>0</v>
      </c>
      <c r="AS47" s="210">
        <f t="shared" si="8"/>
        <v>-306</v>
      </c>
      <c r="AT47" s="210">
        <f t="shared" si="12"/>
        <v>0</v>
      </c>
      <c r="AU47" s="210">
        <f t="shared" si="9"/>
        <v>-306</v>
      </c>
      <c r="AV47" s="218"/>
    </row>
    <row r="48" spans="1:48" s="170" customFormat="1" ht="62" x14ac:dyDescent="0.3">
      <c r="A48" s="20">
        <v>27</v>
      </c>
      <c r="B48" s="141" t="s">
        <v>39</v>
      </c>
      <c r="C48" s="20" t="s">
        <v>6</v>
      </c>
      <c r="D48" s="21" t="s">
        <v>100</v>
      </c>
      <c r="E48" s="21" t="s">
        <v>319</v>
      </c>
      <c r="F48" s="20">
        <v>18</v>
      </c>
      <c r="G48" s="21" t="s">
        <v>212</v>
      </c>
      <c r="H48" s="20">
        <v>4</v>
      </c>
      <c r="I48" s="1">
        <f t="shared" si="1"/>
        <v>22</v>
      </c>
      <c r="J48" s="204"/>
      <c r="K48" s="164"/>
      <c r="L48" s="92"/>
      <c r="M48" s="93"/>
      <c r="N48" s="205"/>
      <c r="O48" s="23"/>
      <c r="P48" s="173"/>
      <c r="Q48" s="173"/>
      <c r="R48" s="173"/>
      <c r="S48" s="173"/>
      <c r="T48" s="173"/>
      <c r="U48" s="94">
        <f t="shared" si="2"/>
        <v>22</v>
      </c>
      <c r="V48" s="174"/>
      <c r="W48" s="233" t="s">
        <v>211</v>
      </c>
      <c r="X48" s="234">
        <v>8</v>
      </c>
      <c r="Y48" s="233" t="s">
        <v>212</v>
      </c>
      <c r="Z48" s="234">
        <v>4</v>
      </c>
      <c r="AA48" s="235">
        <f t="shared" si="3"/>
        <v>12</v>
      </c>
      <c r="AB48" s="249" t="s">
        <v>275</v>
      </c>
      <c r="AC48" s="237">
        <v>6</v>
      </c>
      <c r="AD48" s="269"/>
      <c r="AE48" s="270"/>
      <c r="AF48" s="238"/>
      <c r="AG48" s="240"/>
      <c r="AH48" s="316"/>
      <c r="AI48" s="316"/>
      <c r="AJ48" s="316"/>
      <c r="AK48" s="316"/>
      <c r="AL48" s="316"/>
      <c r="AM48" s="242">
        <f t="shared" si="4"/>
        <v>18</v>
      </c>
      <c r="AN48" s="123" t="s">
        <v>213</v>
      </c>
      <c r="AO48" s="210"/>
      <c r="AP48" s="210">
        <f>I48+K48</f>
        <v>22</v>
      </c>
      <c r="AQ48" s="211">
        <f>AP48+M48</f>
        <v>22</v>
      </c>
      <c r="AR48" s="210">
        <f t="shared" si="7"/>
        <v>22</v>
      </c>
      <c r="AS48" s="210">
        <f>(((I48+K48)*18)-(17*18))+(M48*10)+O48+P48+Q48+R48+S48+T48</f>
        <v>90</v>
      </c>
      <c r="AT48" s="210">
        <f t="shared" ref="AT48" si="13">(((AA48+AC48)*17)-(17*17))+(AE48*17)+AG48+AH48+AI48+AJ48+AK48+AL48</f>
        <v>17</v>
      </c>
      <c r="AU48" s="210">
        <f t="shared" si="9"/>
        <v>107</v>
      </c>
      <c r="AV48" s="210"/>
    </row>
    <row r="49" spans="1:48" s="106" customFormat="1" ht="15.5" x14ac:dyDescent="0.3">
      <c r="A49" s="28" t="s">
        <v>8</v>
      </c>
      <c r="B49" s="29" t="s">
        <v>65</v>
      </c>
      <c r="C49" s="29"/>
      <c r="D49" s="28"/>
      <c r="E49" s="36"/>
      <c r="F49" s="27"/>
      <c r="G49" s="21"/>
      <c r="H49" s="27"/>
      <c r="I49" s="1">
        <f t="shared" si="1"/>
        <v>0</v>
      </c>
      <c r="J49" s="172"/>
      <c r="K49" s="164"/>
      <c r="L49" s="103"/>
      <c r="M49" s="104"/>
      <c r="N49" s="103"/>
      <c r="O49" s="187"/>
      <c r="P49" s="198"/>
      <c r="Q49" s="198"/>
      <c r="R49" s="198"/>
      <c r="S49" s="198"/>
      <c r="T49" s="198"/>
      <c r="U49" s="94">
        <f t="shared" si="2"/>
        <v>0</v>
      </c>
      <c r="V49" s="105"/>
      <c r="W49" s="250"/>
      <c r="X49" s="311"/>
      <c r="Y49" s="233"/>
      <c r="Z49" s="311"/>
      <c r="AA49" s="235">
        <f t="shared" si="3"/>
        <v>0</v>
      </c>
      <c r="AB49" s="236"/>
      <c r="AC49" s="237"/>
      <c r="AD49" s="312"/>
      <c r="AE49" s="313"/>
      <c r="AF49" s="312"/>
      <c r="AG49" s="314"/>
      <c r="AH49" s="315"/>
      <c r="AI49" s="315"/>
      <c r="AJ49" s="315"/>
      <c r="AK49" s="315"/>
      <c r="AL49" s="315"/>
      <c r="AM49" s="242">
        <f t="shared" si="4"/>
        <v>0</v>
      </c>
      <c r="AN49" s="105"/>
      <c r="AO49" s="218"/>
      <c r="AP49" s="210">
        <f t="shared" si="5"/>
        <v>0</v>
      </c>
      <c r="AQ49" s="211">
        <f t="shared" si="6"/>
        <v>0</v>
      </c>
      <c r="AR49" s="210">
        <f t="shared" si="7"/>
        <v>0</v>
      </c>
      <c r="AS49" s="210">
        <f t="shared" si="8"/>
        <v>-306</v>
      </c>
      <c r="AT49" s="210">
        <f t="shared" si="12"/>
        <v>0</v>
      </c>
      <c r="AU49" s="210">
        <f t="shared" si="9"/>
        <v>-306</v>
      </c>
      <c r="AV49" s="218"/>
    </row>
    <row r="50" spans="1:48" s="98" customFormat="1" ht="46.5" x14ac:dyDescent="0.3">
      <c r="A50" s="87">
        <v>28</v>
      </c>
      <c r="B50" s="88" t="s">
        <v>68</v>
      </c>
      <c r="C50" s="88" t="s">
        <v>53</v>
      </c>
      <c r="D50" s="89" t="s">
        <v>96</v>
      </c>
      <c r="E50" s="224" t="s">
        <v>311</v>
      </c>
      <c r="F50" s="89">
        <v>15</v>
      </c>
      <c r="G50" s="90" t="s">
        <v>174</v>
      </c>
      <c r="H50" s="89">
        <v>7</v>
      </c>
      <c r="I50" s="1">
        <f t="shared" si="1"/>
        <v>22</v>
      </c>
      <c r="J50" s="176"/>
      <c r="K50" s="165"/>
      <c r="L50" s="97"/>
      <c r="M50" s="33"/>
      <c r="N50" s="97"/>
      <c r="O50" s="181"/>
      <c r="P50" s="190"/>
      <c r="Q50" s="190"/>
      <c r="R50" s="190"/>
      <c r="S50" s="190"/>
      <c r="T50" s="190"/>
      <c r="U50" s="94">
        <f t="shared" si="2"/>
        <v>22</v>
      </c>
      <c r="V50" s="34"/>
      <c r="W50" s="295" t="s">
        <v>313</v>
      </c>
      <c r="X50" s="244">
        <v>12</v>
      </c>
      <c r="Y50" s="243" t="s">
        <v>175</v>
      </c>
      <c r="Z50" s="244">
        <v>7</v>
      </c>
      <c r="AA50" s="235">
        <f t="shared" si="3"/>
        <v>19</v>
      </c>
      <c r="AB50" s="245"/>
      <c r="AC50" s="246"/>
      <c r="AD50" s="317"/>
      <c r="AE50" s="255"/>
      <c r="AF50" s="317"/>
      <c r="AG50" s="256"/>
      <c r="AH50" s="257"/>
      <c r="AI50" s="257"/>
      <c r="AJ50" s="257"/>
      <c r="AK50" s="257"/>
      <c r="AL50" s="257"/>
      <c r="AM50" s="242">
        <f t="shared" si="4"/>
        <v>19</v>
      </c>
      <c r="AN50" s="34"/>
      <c r="AO50" s="212"/>
      <c r="AP50" s="210">
        <f t="shared" si="5"/>
        <v>22</v>
      </c>
      <c r="AQ50" s="211">
        <f t="shared" si="6"/>
        <v>22</v>
      </c>
      <c r="AR50" s="210">
        <f t="shared" si="7"/>
        <v>22</v>
      </c>
      <c r="AS50" s="210">
        <f t="shared" si="8"/>
        <v>90</v>
      </c>
      <c r="AT50" s="210">
        <f t="shared" si="12"/>
        <v>22</v>
      </c>
      <c r="AU50" s="210">
        <f t="shared" si="9"/>
        <v>112</v>
      </c>
      <c r="AV50" s="212"/>
    </row>
    <row r="51" spans="1:48" s="109" customFormat="1" ht="31" x14ac:dyDescent="0.35">
      <c r="A51" s="87">
        <v>29</v>
      </c>
      <c r="B51" s="88" t="s">
        <v>41</v>
      </c>
      <c r="C51" s="88" t="s">
        <v>6</v>
      </c>
      <c r="D51" s="89" t="s">
        <v>96</v>
      </c>
      <c r="E51" s="107" t="s">
        <v>176</v>
      </c>
      <c r="F51" s="89">
        <v>15</v>
      </c>
      <c r="G51" s="90" t="s">
        <v>177</v>
      </c>
      <c r="H51" s="89">
        <v>4</v>
      </c>
      <c r="I51" s="1">
        <f t="shared" si="1"/>
        <v>19</v>
      </c>
      <c r="J51" s="176"/>
      <c r="K51" s="165"/>
      <c r="L51" s="343" t="s">
        <v>365</v>
      </c>
      <c r="M51" s="15">
        <v>2</v>
      </c>
      <c r="N51" s="108"/>
      <c r="O51" s="180"/>
      <c r="P51" s="189"/>
      <c r="Q51" s="189"/>
      <c r="R51" s="189"/>
      <c r="S51" s="189"/>
      <c r="T51" s="189"/>
      <c r="U51" s="94">
        <f t="shared" si="2"/>
        <v>21</v>
      </c>
      <c r="V51" s="16"/>
      <c r="W51" s="290" t="s">
        <v>178</v>
      </c>
      <c r="X51" s="244">
        <v>15</v>
      </c>
      <c r="Y51" s="243" t="s">
        <v>177</v>
      </c>
      <c r="Z51" s="244">
        <v>4</v>
      </c>
      <c r="AA51" s="235">
        <f t="shared" si="3"/>
        <v>19</v>
      </c>
      <c r="AB51" s="245"/>
      <c r="AC51" s="246"/>
      <c r="AD51" s="318" t="s">
        <v>230</v>
      </c>
      <c r="AE51" s="278">
        <v>2</v>
      </c>
      <c r="AF51" s="318"/>
      <c r="AG51" s="279"/>
      <c r="AH51" s="280"/>
      <c r="AI51" s="280"/>
      <c r="AJ51" s="280"/>
      <c r="AK51" s="280"/>
      <c r="AL51" s="280"/>
      <c r="AM51" s="242">
        <f t="shared" si="4"/>
        <v>21</v>
      </c>
      <c r="AN51" s="16"/>
      <c r="AO51" s="207"/>
      <c r="AP51" s="210">
        <f t="shared" si="5"/>
        <v>19</v>
      </c>
      <c r="AQ51" s="211">
        <f t="shared" si="6"/>
        <v>21</v>
      </c>
      <c r="AR51" s="210">
        <f t="shared" si="7"/>
        <v>19</v>
      </c>
      <c r="AS51" s="210">
        <f t="shared" si="8"/>
        <v>56</v>
      </c>
      <c r="AT51" s="210" t="e">
        <f t="shared" si="12"/>
        <v>#VALUE!</v>
      </c>
      <c r="AU51" s="210" t="e">
        <f t="shared" si="9"/>
        <v>#VALUE!</v>
      </c>
      <c r="AV51" s="207"/>
    </row>
    <row r="52" spans="1:48" s="109" customFormat="1" ht="31" x14ac:dyDescent="0.35">
      <c r="A52" s="87">
        <v>30</v>
      </c>
      <c r="B52" s="88" t="s">
        <v>42</v>
      </c>
      <c r="C52" s="88" t="s">
        <v>6</v>
      </c>
      <c r="D52" s="89" t="s">
        <v>96</v>
      </c>
      <c r="E52" s="107" t="s">
        <v>312</v>
      </c>
      <c r="F52" s="89">
        <v>15</v>
      </c>
      <c r="G52" s="90" t="s">
        <v>179</v>
      </c>
      <c r="H52" s="89">
        <v>4</v>
      </c>
      <c r="I52" s="1">
        <f t="shared" si="1"/>
        <v>19</v>
      </c>
      <c r="J52" s="176"/>
      <c r="K52" s="165"/>
      <c r="L52" s="108" t="s">
        <v>364</v>
      </c>
      <c r="M52" s="15">
        <v>2</v>
      </c>
      <c r="N52" s="108"/>
      <c r="O52" s="180"/>
      <c r="P52" s="189"/>
      <c r="Q52" s="189"/>
      <c r="R52" s="189"/>
      <c r="S52" s="189"/>
      <c r="T52" s="189"/>
      <c r="U52" s="94">
        <f t="shared" si="2"/>
        <v>21</v>
      </c>
      <c r="V52" s="16"/>
      <c r="W52" s="290" t="s">
        <v>314</v>
      </c>
      <c r="X52" s="244">
        <v>15</v>
      </c>
      <c r="Y52" s="243" t="s">
        <v>179</v>
      </c>
      <c r="Z52" s="244">
        <v>4</v>
      </c>
      <c r="AA52" s="235">
        <f t="shared" si="3"/>
        <v>19</v>
      </c>
      <c r="AB52" s="245"/>
      <c r="AC52" s="246"/>
      <c r="AD52" s="318" t="s">
        <v>231</v>
      </c>
      <c r="AE52" s="278">
        <v>2</v>
      </c>
      <c r="AF52" s="318"/>
      <c r="AG52" s="279"/>
      <c r="AH52" s="280"/>
      <c r="AI52" s="280"/>
      <c r="AJ52" s="280"/>
      <c r="AK52" s="280"/>
      <c r="AL52" s="280"/>
      <c r="AM52" s="242">
        <f t="shared" si="4"/>
        <v>21</v>
      </c>
      <c r="AN52" s="16"/>
      <c r="AO52" s="207"/>
      <c r="AP52" s="210">
        <f t="shared" si="5"/>
        <v>19</v>
      </c>
      <c r="AQ52" s="211">
        <f t="shared" si="6"/>
        <v>21</v>
      </c>
      <c r="AR52" s="210">
        <f t="shared" si="7"/>
        <v>19</v>
      </c>
      <c r="AS52" s="210">
        <f t="shared" si="8"/>
        <v>56</v>
      </c>
      <c r="AT52" s="210" t="e">
        <f t="shared" si="12"/>
        <v>#VALUE!</v>
      </c>
      <c r="AU52" s="210" t="e">
        <f t="shared" si="9"/>
        <v>#VALUE!</v>
      </c>
      <c r="AV52" s="207"/>
    </row>
    <row r="53" spans="1:48" s="109" customFormat="1" ht="31" x14ac:dyDescent="0.35">
      <c r="A53" s="87">
        <v>31</v>
      </c>
      <c r="B53" s="88" t="s">
        <v>43</v>
      </c>
      <c r="C53" s="88" t="s">
        <v>6</v>
      </c>
      <c r="D53" s="89" t="s">
        <v>96</v>
      </c>
      <c r="E53" s="107" t="s">
        <v>180</v>
      </c>
      <c r="F53" s="89">
        <v>15</v>
      </c>
      <c r="G53" s="90" t="s">
        <v>181</v>
      </c>
      <c r="H53" s="89">
        <v>4</v>
      </c>
      <c r="I53" s="1">
        <f t="shared" si="1"/>
        <v>19</v>
      </c>
      <c r="J53" s="176"/>
      <c r="K53" s="165"/>
      <c r="L53" s="108"/>
      <c r="M53" s="15"/>
      <c r="N53" s="108"/>
      <c r="O53" s="180"/>
      <c r="P53" s="189"/>
      <c r="Q53" s="189"/>
      <c r="R53" s="189"/>
      <c r="S53" s="189"/>
      <c r="T53" s="189"/>
      <c r="U53" s="94">
        <f t="shared" si="2"/>
        <v>19</v>
      </c>
      <c r="V53" s="16"/>
      <c r="W53" s="290" t="s">
        <v>340</v>
      </c>
      <c r="X53" s="244">
        <v>18</v>
      </c>
      <c r="Y53" s="243" t="s">
        <v>181</v>
      </c>
      <c r="Z53" s="244">
        <v>4</v>
      </c>
      <c r="AA53" s="235">
        <f t="shared" si="3"/>
        <v>22</v>
      </c>
      <c r="AB53" s="245"/>
      <c r="AC53" s="246"/>
      <c r="AD53" s="318"/>
      <c r="AE53" s="278"/>
      <c r="AF53" s="318"/>
      <c r="AG53" s="279"/>
      <c r="AH53" s="280"/>
      <c r="AI53" s="280"/>
      <c r="AJ53" s="280"/>
      <c r="AK53" s="280"/>
      <c r="AL53" s="280"/>
      <c r="AM53" s="242">
        <f t="shared" si="4"/>
        <v>22</v>
      </c>
      <c r="AN53" s="16"/>
      <c r="AO53" s="207"/>
      <c r="AP53" s="210">
        <f t="shared" si="5"/>
        <v>19</v>
      </c>
      <c r="AQ53" s="211">
        <f t="shared" si="6"/>
        <v>19</v>
      </c>
      <c r="AR53" s="210">
        <f t="shared" si="7"/>
        <v>19</v>
      </c>
      <c r="AS53" s="210">
        <f t="shared" si="8"/>
        <v>36</v>
      </c>
      <c r="AT53" s="210">
        <f t="shared" si="12"/>
        <v>19</v>
      </c>
      <c r="AU53" s="210">
        <f t="shared" si="9"/>
        <v>55</v>
      </c>
      <c r="AV53" s="207"/>
    </row>
    <row r="54" spans="1:48" s="109" customFormat="1" ht="15.5" x14ac:dyDescent="0.35">
      <c r="A54" s="110" t="s">
        <v>59</v>
      </c>
      <c r="B54" s="111" t="s">
        <v>35</v>
      </c>
      <c r="C54" s="112"/>
      <c r="D54" s="113"/>
      <c r="E54" s="107"/>
      <c r="F54" s="114"/>
      <c r="G54" s="90"/>
      <c r="H54" s="114"/>
      <c r="I54" s="1">
        <f t="shared" si="1"/>
        <v>0</v>
      </c>
      <c r="J54" s="176"/>
      <c r="K54" s="165"/>
      <c r="L54" s="108"/>
      <c r="M54" s="15"/>
      <c r="N54" s="108"/>
      <c r="O54" s="180"/>
      <c r="P54" s="189"/>
      <c r="Q54" s="189"/>
      <c r="R54" s="189"/>
      <c r="S54" s="189"/>
      <c r="T54" s="189"/>
      <c r="U54" s="94">
        <f t="shared" si="2"/>
        <v>0</v>
      </c>
      <c r="V54" s="16"/>
      <c r="W54" s="290"/>
      <c r="X54" s="319"/>
      <c r="Y54" s="243"/>
      <c r="Z54" s="319"/>
      <c r="AA54" s="235">
        <f t="shared" si="3"/>
        <v>0</v>
      </c>
      <c r="AB54" s="245"/>
      <c r="AC54" s="246"/>
      <c r="AD54" s="318"/>
      <c r="AE54" s="278"/>
      <c r="AF54" s="318"/>
      <c r="AG54" s="279"/>
      <c r="AH54" s="280"/>
      <c r="AI54" s="280"/>
      <c r="AJ54" s="280"/>
      <c r="AK54" s="280"/>
      <c r="AL54" s="280"/>
      <c r="AM54" s="242">
        <f t="shared" si="4"/>
        <v>0</v>
      </c>
      <c r="AN54" s="16"/>
      <c r="AO54" s="207"/>
      <c r="AP54" s="210">
        <f t="shared" si="5"/>
        <v>0</v>
      </c>
      <c r="AQ54" s="211">
        <f t="shared" si="6"/>
        <v>0</v>
      </c>
      <c r="AR54" s="210">
        <f t="shared" si="7"/>
        <v>0</v>
      </c>
      <c r="AS54" s="210">
        <f t="shared" si="8"/>
        <v>-306</v>
      </c>
      <c r="AT54" s="210">
        <f t="shared" si="12"/>
        <v>0</v>
      </c>
      <c r="AU54" s="210">
        <f t="shared" si="9"/>
        <v>-306</v>
      </c>
      <c r="AV54" s="207"/>
    </row>
    <row r="55" spans="1:48" s="109" customFormat="1" ht="46.5" x14ac:dyDescent="0.35">
      <c r="A55" s="87">
        <v>32</v>
      </c>
      <c r="B55" s="88" t="s">
        <v>36</v>
      </c>
      <c r="C55" s="88" t="s">
        <v>6</v>
      </c>
      <c r="D55" s="89" t="s">
        <v>97</v>
      </c>
      <c r="E55" s="107" t="s">
        <v>184</v>
      </c>
      <c r="F55" s="89">
        <v>12</v>
      </c>
      <c r="G55" s="90" t="s">
        <v>300</v>
      </c>
      <c r="H55" s="89">
        <v>7</v>
      </c>
      <c r="I55" s="1">
        <f t="shared" si="1"/>
        <v>19</v>
      </c>
      <c r="J55" s="231" t="s">
        <v>358</v>
      </c>
      <c r="K55" s="165">
        <v>3</v>
      </c>
      <c r="L55" s="108"/>
      <c r="M55" s="15"/>
      <c r="N55" s="108"/>
      <c r="O55" s="180"/>
      <c r="P55" s="189"/>
      <c r="Q55" s="189"/>
      <c r="R55" s="189"/>
      <c r="S55" s="189"/>
      <c r="T55" s="189"/>
      <c r="U55" s="94">
        <f t="shared" si="2"/>
        <v>22</v>
      </c>
      <c r="V55" s="16"/>
      <c r="W55" s="290" t="s">
        <v>184</v>
      </c>
      <c r="X55" s="244">
        <v>12</v>
      </c>
      <c r="Y55" s="243" t="s">
        <v>300</v>
      </c>
      <c r="Z55" s="244">
        <v>7</v>
      </c>
      <c r="AA55" s="235">
        <f t="shared" si="3"/>
        <v>19</v>
      </c>
      <c r="AB55" s="245"/>
      <c r="AC55" s="246"/>
      <c r="AD55" s="318"/>
      <c r="AE55" s="278"/>
      <c r="AF55" s="318"/>
      <c r="AG55" s="279"/>
      <c r="AH55" s="280"/>
      <c r="AI55" s="280"/>
      <c r="AJ55" s="280"/>
      <c r="AK55" s="280"/>
      <c r="AL55" s="280"/>
      <c r="AM55" s="242">
        <f t="shared" si="4"/>
        <v>19</v>
      </c>
      <c r="AN55" s="16"/>
      <c r="AO55" s="207"/>
      <c r="AP55" s="210">
        <f t="shared" si="5"/>
        <v>22</v>
      </c>
      <c r="AQ55" s="211">
        <f t="shared" si="6"/>
        <v>22</v>
      </c>
      <c r="AR55" s="210">
        <f t="shared" si="7"/>
        <v>22</v>
      </c>
      <c r="AS55" s="210">
        <f t="shared" si="8"/>
        <v>90</v>
      </c>
      <c r="AT55" s="210" t="e">
        <f t="shared" si="12"/>
        <v>#VALUE!</v>
      </c>
      <c r="AU55" s="210" t="e">
        <f t="shared" si="9"/>
        <v>#VALUE!</v>
      </c>
      <c r="AV55" s="207"/>
    </row>
    <row r="56" spans="1:48" s="109" customFormat="1" ht="46.5" x14ac:dyDescent="0.35">
      <c r="A56" s="87">
        <v>33</v>
      </c>
      <c r="B56" s="88" t="s">
        <v>37</v>
      </c>
      <c r="C56" s="88" t="s">
        <v>52</v>
      </c>
      <c r="D56" s="89" t="s">
        <v>97</v>
      </c>
      <c r="E56" s="107" t="s">
        <v>185</v>
      </c>
      <c r="F56" s="89">
        <v>12</v>
      </c>
      <c r="G56" s="90" t="s">
        <v>186</v>
      </c>
      <c r="H56" s="89">
        <v>5</v>
      </c>
      <c r="I56" s="1">
        <f t="shared" si="1"/>
        <v>17</v>
      </c>
      <c r="J56" s="231" t="s">
        <v>373</v>
      </c>
      <c r="K56" s="165">
        <v>3</v>
      </c>
      <c r="L56" s="108"/>
      <c r="M56" s="15"/>
      <c r="N56" s="108"/>
      <c r="O56" s="180"/>
      <c r="P56" s="189"/>
      <c r="Q56" s="189"/>
      <c r="R56" s="189"/>
      <c r="S56" s="189"/>
      <c r="T56" s="189"/>
      <c r="U56" s="94">
        <f t="shared" si="2"/>
        <v>20</v>
      </c>
      <c r="V56" s="16"/>
      <c r="W56" s="290" t="s">
        <v>185</v>
      </c>
      <c r="X56" s="244">
        <v>12</v>
      </c>
      <c r="Y56" s="243" t="s">
        <v>186</v>
      </c>
      <c r="Z56" s="244">
        <v>5</v>
      </c>
      <c r="AA56" s="235">
        <f t="shared" si="3"/>
        <v>17</v>
      </c>
      <c r="AB56" s="245" t="s">
        <v>278</v>
      </c>
      <c r="AC56" s="246">
        <v>3</v>
      </c>
      <c r="AD56" s="318"/>
      <c r="AE56" s="278"/>
      <c r="AF56" s="318"/>
      <c r="AG56" s="279"/>
      <c r="AH56" s="280"/>
      <c r="AI56" s="280"/>
      <c r="AJ56" s="280"/>
      <c r="AK56" s="280"/>
      <c r="AL56" s="280"/>
      <c r="AM56" s="242">
        <f t="shared" si="4"/>
        <v>20</v>
      </c>
      <c r="AN56" s="16"/>
      <c r="AO56" s="207"/>
      <c r="AP56" s="210">
        <f t="shared" si="5"/>
        <v>20</v>
      </c>
      <c r="AQ56" s="211">
        <f t="shared" si="6"/>
        <v>20</v>
      </c>
      <c r="AR56" s="210">
        <f t="shared" si="7"/>
        <v>20</v>
      </c>
      <c r="AS56" s="210">
        <f t="shared" si="8"/>
        <v>54</v>
      </c>
      <c r="AT56" s="210" t="e">
        <f t="shared" si="12"/>
        <v>#VALUE!</v>
      </c>
      <c r="AU56" s="210" t="e">
        <f t="shared" si="9"/>
        <v>#VALUE!</v>
      </c>
      <c r="AV56" s="207"/>
    </row>
    <row r="57" spans="1:48" s="109" customFormat="1" ht="15.5" x14ac:dyDescent="0.35">
      <c r="A57" s="110" t="s">
        <v>60</v>
      </c>
      <c r="B57" s="111" t="s">
        <v>118</v>
      </c>
      <c r="C57" s="112"/>
      <c r="D57" s="113"/>
      <c r="E57" s="107"/>
      <c r="F57" s="114"/>
      <c r="G57" s="90"/>
      <c r="H57" s="114"/>
      <c r="I57" s="1">
        <f t="shared" si="1"/>
        <v>0</v>
      </c>
      <c r="J57" s="176"/>
      <c r="K57" s="165"/>
      <c r="L57" s="108">
        <f ca="1">L57</f>
        <v>0</v>
      </c>
      <c r="M57" s="15"/>
      <c r="N57" s="108"/>
      <c r="O57" s="180"/>
      <c r="P57" s="189"/>
      <c r="Q57" s="189"/>
      <c r="R57" s="189"/>
      <c r="S57" s="189"/>
      <c r="T57" s="189"/>
      <c r="U57" s="94">
        <f t="shared" si="2"/>
        <v>0</v>
      </c>
      <c r="V57" s="16"/>
      <c r="W57" s="290"/>
      <c r="X57" s="319"/>
      <c r="Y57" s="243"/>
      <c r="Z57" s="319"/>
      <c r="AA57" s="235">
        <f t="shared" si="3"/>
        <v>0</v>
      </c>
      <c r="AB57" s="245"/>
      <c r="AC57" s="246"/>
      <c r="AD57" s="318"/>
      <c r="AE57" s="278"/>
      <c r="AF57" s="318"/>
      <c r="AG57" s="279"/>
      <c r="AH57" s="280"/>
      <c r="AI57" s="280"/>
      <c r="AJ57" s="280"/>
      <c r="AK57" s="280"/>
      <c r="AL57" s="280"/>
      <c r="AM57" s="242">
        <f t="shared" si="4"/>
        <v>0</v>
      </c>
      <c r="AN57" s="16"/>
      <c r="AO57" s="207"/>
      <c r="AP57" s="210">
        <f t="shared" si="5"/>
        <v>0</v>
      </c>
      <c r="AQ57" s="211">
        <f t="shared" si="6"/>
        <v>0</v>
      </c>
      <c r="AR57" s="210">
        <f t="shared" si="7"/>
        <v>0</v>
      </c>
      <c r="AS57" s="210">
        <f t="shared" si="8"/>
        <v>-306</v>
      </c>
      <c r="AT57" s="210">
        <f t="shared" ca="1" si="12"/>
        <v>0</v>
      </c>
      <c r="AU57" s="210">
        <f t="shared" ca="1" si="9"/>
        <v>-306</v>
      </c>
      <c r="AV57" s="207"/>
    </row>
    <row r="58" spans="1:48" s="109" customFormat="1" ht="46.5" x14ac:dyDescent="0.35">
      <c r="A58" s="87">
        <v>34</v>
      </c>
      <c r="B58" s="88" t="s">
        <v>44</v>
      </c>
      <c r="C58" s="88" t="s">
        <v>53</v>
      </c>
      <c r="D58" s="90" t="s">
        <v>98</v>
      </c>
      <c r="E58" s="107" t="s">
        <v>187</v>
      </c>
      <c r="F58" s="89">
        <v>14</v>
      </c>
      <c r="G58" s="90" t="s">
        <v>188</v>
      </c>
      <c r="H58" s="89">
        <v>3</v>
      </c>
      <c r="I58" s="1">
        <f t="shared" si="1"/>
        <v>17</v>
      </c>
      <c r="J58" s="231" t="s">
        <v>374</v>
      </c>
      <c r="K58" s="165">
        <v>3</v>
      </c>
      <c r="L58" s="108"/>
      <c r="M58" s="15"/>
      <c r="N58" s="108"/>
      <c r="O58" s="180"/>
      <c r="P58" s="189"/>
      <c r="Q58" s="189"/>
      <c r="R58" s="189"/>
      <c r="S58" s="189"/>
      <c r="T58" s="189"/>
      <c r="U58" s="94">
        <f t="shared" si="2"/>
        <v>20</v>
      </c>
      <c r="V58" s="16"/>
      <c r="W58" s="290" t="s">
        <v>187</v>
      </c>
      <c r="X58" s="244">
        <v>14</v>
      </c>
      <c r="Y58" s="243" t="s">
        <v>188</v>
      </c>
      <c r="Z58" s="244">
        <v>3</v>
      </c>
      <c r="AA58" s="235">
        <f t="shared" si="3"/>
        <v>17</v>
      </c>
      <c r="AB58" s="245" t="s">
        <v>282</v>
      </c>
      <c r="AC58" s="246">
        <v>3</v>
      </c>
      <c r="AD58" s="318"/>
      <c r="AE58" s="278"/>
      <c r="AF58" s="318"/>
      <c r="AG58" s="279"/>
      <c r="AH58" s="280"/>
      <c r="AI58" s="280"/>
      <c r="AJ58" s="280"/>
      <c r="AK58" s="280"/>
      <c r="AL58" s="280"/>
      <c r="AM58" s="242">
        <f t="shared" si="4"/>
        <v>20</v>
      </c>
      <c r="AN58" s="16"/>
      <c r="AO58" s="207"/>
      <c r="AP58" s="210">
        <f t="shared" si="5"/>
        <v>20</v>
      </c>
      <c r="AQ58" s="211">
        <f t="shared" si="6"/>
        <v>20</v>
      </c>
      <c r="AR58" s="210">
        <f t="shared" si="7"/>
        <v>20</v>
      </c>
      <c r="AS58" s="210">
        <f t="shared" si="8"/>
        <v>54</v>
      </c>
      <c r="AT58" s="210" t="e">
        <f t="shared" si="12"/>
        <v>#VALUE!</v>
      </c>
      <c r="AU58" s="210" t="e">
        <f t="shared" si="9"/>
        <v>#VALUE!</v>
      </c>
      <c r="AV58" s="207"/>
    </row>
    <row r="59" spans="1:48" s="109" customFormat="1" ht="46.5" x14ac:dyDescent="0.35">
      <c r="A59" s="87">
        <v>35</v>
      </c>
      <c r="B59" s="88" t="s">
        <v>48</v>
      </c>
      <c r="C59" s="88" t="s">
        <v>6</v>
      </c>
      <c r="D59" s="89" t="s">
        <v>98</v>
      </c>
      <c r="E59" s="107" t="s">
        <v>189</v>
      </c>
      <c r="F59" s="89">
        <v>12</v>
      </c>
      <c r="G59" s="153" t="s">
        <v>318</v>
      </c>
      <c r="H59" s="89">
        <v>8</v>
      </c>
      <c r="I59" s="1">
        <f t="shared" si="1"/>
        <v>20</v>
      </c>
      <c r="J59" s="176"/>
      <c r="K59" s="165"/>
      <c r="L59" s="108"/>
      <c r="M59" s="15"/>
      <c r="N59" s="108"/>
      <c r="O59" s="180"/>
      <c r="P59" s="189"/>
      <c r="Q59" s="189"/>
      <c r="R59" s="189"/>
      <c r="S59" s="189"/>
      <c r="T59" s="189"/>
      <c r="U59" s="94">
        <f t="shared" si="2"/>
        <v>20</v>
      </c>
      <c r="V59" s="16"/>
      <c r="W59" s="290" t="s">
        <v>189</v>
      </c>
      <c r="X59" s="244">
        <v>12</v>
      </c>
      <c r="Y59" s="243" t="s">
        <v>217</v>
      </c>
      <c r="Z59" s="244">
        <v>4</v>
      </c>
      <c r="AA59" s="235">
        <f t="shared" si="3"/>
        <v>16</v>
      </c>
      <c r="AB59" s="245" t="s">
        <v>277</v>
      </c>
      <c r="AC59" s="246">
        <v>3</v>
      </c>
      <c r="AD59" s="318"/>
      <c r="AE59" s="278"/>
      <c r="AF59" s="318"/>
      <c r="AG59" s="279"/>
      <c r="AH59" s="280"/>
      <c r="AI59" s="280"/>
      <c r="AJ59" s="280"/>
      <c r="AK59" s="280"/>
      <c r="AL59" s="280"/>
      <c r="AM59" s="242">
        <f t="shared" si="4"/>
        <v>19</v>
      </c>
      <c r="AN59" s="16"/>
      <c r="AO59" s="207"/>
      <c r="AP59" s="210">
        <f t="shared" si="5"/>
        <v>20</v>
      </c>
      <c r="AQ59" s="211">
        <f t="shared" si="6"/>
        <v>20</v>
      </c>
      <c r="AR59" s="210">
        <f t="shared" si="7"/>
        <v>20</v>
      </c>
      <c r="AS59" s="210">
        <f t="shared" si="8"/>
        <v>54</v>
      </c>
      <c r="AT59" s="210">
        <f t="shared" si="12"/>
        <v>20</v>
      </c>
      <c r="AU59" s="210">
        <f t="shared" si="9"/>
        <v>74</v>
      </c>
      <c r="AV59" s="207"/>
    </row>
    <row r="60" spans="1:48" s="109" customFormat="1" ht="51.75" customHeight="1" x14ac:dyDescent="0.35">
      <c r="A60" s="87">
        <v>36</v>
      </c>
      <c r="B60" s="88" t="s">
        <v>49</v>
      </c>
      <c r="C60" s="88" t="s">
        <v>6</v>
      </c>
      <c r="D60" s="89" t="s">
        <v>98</v>
      </c>
      <c r="E60" s="107" t="s">
        <v>190</v>
      </c>
      <c r="F60" s="89">
        <v>14</v>
      </c>
      <c r="G60" s="90" t="s">
        <v>191</v>
      </c>
      <c r="H60" s="89">
        <v>4</v>
      </c>
      <c r="I60" s="1">
        <f t="shared" si="1"/>
        <v>18</v>
      </c>
      <c r="J60" s="176" t="s">
        <v>321</v>
      </c>
      <c r="K60" s="165">
        <v>3</v>
      </c>
      <c r="L60" s="108"/>
      <c r="M60" s="15"/>
      <c r="N60" s="108"/>
      <c r="O60" s="180"/>
      <c r="P60" s="189"/>
      <c r="Q60" s="189"/>
      <c r="R60" s="189"/>
      <c r="S60" s="189"/>
      <c r="T60" s="189"/>
      <c r="U60" s="94">
        <f t="shared" si="2"/>
        <v>21</v>
      </c>
      <c r="V60" s="16"/>
      <c r="W60" s="290" t="s">
        <v>190</v>
      </c>
      <c r="X60" s="244">
        <v>14</v>
      </c>
      <c r="Y60" s="243" t="s">
        <v>191</v>
      </c>
      <c r="Z60" s="244">
        <v>4</v>
      </c>
      <c r="AA60" s="235">
        <f t="shared" si="3"/>
        <v>18</v>
      </c>
      <c r="AB60" s="245"/>
      <c r="AC60" s="246"/>
      <c r="AD60" s="318"/>
      <c r="AE60" s="278"/>
      <c r="AF60" s="318"/>
      <c r="AG60" s="279"/>
      <c r="AH60" s="280"/>
      <c r="AI60" s="280"/>
      <c r="AJ60" s="280"/>
      <c r="AK60" s="280"/>
      <c r="AL60" s="280"/>
      <c r="AM60" s="242">
        <f t="shared" si="4"/>
        <v>18</v>
      </c>
      <c r="AN60" s="16"/>
      <c r="AO60" s="207"/>
      <c r="AP60" s="210">
        <f t="shared" si="5"/>
        <v>21</v>
      </c>
      <c r="AQ60" s="211">
        <f t="shared" si="6"/>
        <v>21</v>
      </c>
      <c r="AR60" s="210">
        <f t="shared" si="7"/>
        <v>21</v>
      </c>
      <c r="AS60" s="210">
        <f t="shared" si="8"/>
        <v>72</v>
      </c>
      <c r="AT60" s="210" t="e">
        <f t="shared" si="12"/>
        <v>#VALUE!</v>
      </c>
      <c r="AU60" s="210" t="e">
        <f t="shared" si="9"/>
        <v>#VALUE!</v>
      </c>
      <c r="AV60" s="207"/>
    </row>
    <row r="61" spans="1:48" s="98" customFormat="1" ht="15.5" x14ac:dyDescent="0.35">
      <c r="A61" s="28" t="s">
        <v>50</v>
      </c>
      <c r="B61" s="29" t="s">
        <v>119</v>
      </c>
      <c r="C61" s="30"/>
      <c r="D61" s="31"/>
      <c r="E61" s="107"/>
      <c r="F61" s="97"/>
      <c r="G61" s="90"/>
      <c r="H61" s="97"/>
      <c r="I61" s="1">
        <f t="shared" si="1"/>
        <v>0</v>
      </c>
      <c r="J61" s="176"/>
      <c r="K61" s="165"/>
      <c r="L61" s="97"/>
      <c r="M61" s="33"/>
      <c r="N61" s="97"/>
      <c r="O61" s="181"/>
      <c r="P61" s="190"/>
      <c r="Q61" s="190"/>
      <c r="R61" s="190"/>
      <c r="S61" s="190"/>
      <c r="T61" s="190"/>
      <c r="U61" s="94">
        <f t="shared" si="2"/>
        <v>0</v>
      </c>
      <c r="V61" s="34"/>
      <c r="W61" s="290"/>
      <c r="X61" s="317"/>
      <c r="Y61" s="243"/>
      <c r="Z61" s="317"/>
      <c r="AA61" s="235">
        <f t="shared" si="3"/>
        <v>0</v>
      </c>
      <c r="AB61" s="245"/>
      <c r="AC61" s="246"/>
      <c r="AD61" s="317"/>
      <c r="AE61" s="255"/>
      <c r="AF61" s="317"/>
      <c r="AG61" s="256"/>
      <c r="AH61" s="257"/>
      <c r="AI61" s="257"/>
      <c r="AJ61" s="257"/>
      <c r="AK61" s="257"/>
      <c r="AL61" s="257"/>
      <c r="AM61" s="242">
        <f t="shared" si="4"/>
        <v>0</v>
      </c>
      <c r="AN61" s="34"/>
      <c r="AO61" s="212"/>
      <c r="AP61" s="210">
        <f t="shared" si="5"/>
        <v>0</v>
      </c>
      <c r="AQ61" s="211">
        <f t="shared" si="6"/>
        <v>0</v>
      </c>
      <c r="AR61" s="210">
        <f t="shared" si="7"/>
        <v>0</v>
      </c>
      <c r="AS61" s="210">
        <f t="shared" si="8"/>
        <v>-306</v>
      </c>
      <c r="AT61" s="210">
        <f t="shared" si="12"/>
        <v>0</v>
      </c>
      <c r="AU61" s="210">
        <f t="shared" si="9"/>
        <v>-306</v>
      </c>
      <c r="AV61" s="212"/>
    </row>
    <row r="62" spans="1:48" s="109" customFormat="1" ht="93" x14ac:dyDescent="0.35">
      <c r="A62" s="87">
        <v>37</v>
      </c>
      <c r="B62" s="88" t="s">
        <v>47</v>
      </c>
      <c r="C62" s="88" t="s">
        <v>6</v>
      </c>
      <c r="D62" s="90" t="s">
        <v>99</v>
      </c>
      <c r="E62" s="107" t="s">
        <v>192</v>
      </c>
      <c r="F62" s="99">
        <v>20</v>
      </c>
      <c r="G62" s="90"/>
      <c r="H62" s="99"/>
      <c r="I62" s="1">
        <f t="shared" si="1"/>
        <v>20</v>
      </c>
      <c r="J62" s="203"/>
      <c r="K62" s="169"/>
      <c r="L62" s="108"/>
      <c r="M62" s="15"/>
      <c r="N62" s="108"/>
      <c r="O62" s="180"/>
      <c r="P62" s="189"/>
      <c r="Q62" s="189"/>
      <c r="R62" s="189"/>
      <c r="S62" s="189"/>
      <c r="T62" s="189"/>
      <c r="U62" s="94">
        <f t="shared" si="2"/>
        <v>20</v>
      </c>
      <c r="V62" s="16"/>
      <c r="W62" s="290" t="s">
        <v>192</v>
      </c>
      <c r="X62" s="320">
        <v>20</v>
      </c>
      <c r="Y62" s="243"/>
      <c r="Z62" s="320"/>
      <c r="AA62" s="235">
        <f t="shared" si="3"/>
        <v>20</v>
      </c>
      <c r="AB62" s="321"/>
      <c r="AC62" s="322"/>
      <c r="AD62" s="318"/>
      <c r="AE62" s="278"/>
      <c r="AF62" s="318"/>
      <c r="AG62" s="279"/>
      <c r="AH62" s="280"/>
      <c r="AI62" s="280"/>
      <c r="AJ62" s="280"/>
      <c r="AK62" s="280"/>
      <c r="AL62" s="280"/>
      <c r="AM62" s="242">
        <f t="shared" si="4"/>
        <v>20</v>
      </c>
      <c r="AN62" s="16"/>
      <c r="AO62" s="207"/>
      <c r="AP62" s="210">
        <f t="shared" si="5"/>
        <v>20</v>
      </c>
      <c r="AQ62" s="211">
        <f t="shared" si="6"/>
        <v>20</v>
      </c>
      <c r="AR62" s="210">
        <f t="shared" si="7"/>
        <v>20</v>
      </c>
      <c r="AS62" s="210">
        <f t="shared" si="8"/>
        <v>54</v>
      </c>
      <c r="AT62" s="210">
        <f t="shared" si="12"/>
        <v>20</v>
      </c>
      <c r="AU62" s="210">
        <f t="shared" si="9"/>
        <v>74</v>
      </c>
      <c r="AV62" s="207"/>
    </row>
    <row r="63" spans="1:48" s="35" customFormat="1" ht="15.5" x14ac:dyDescent="0.3">
      <c r="A63" s="28" t="s">
        <v>51</v>
      </c>
      <c r="B63" s="29" t="s">
        <v>66</v>
      </c>
      <c r="C63" s="30"/>
      <c r="D63" s="31"/>
      <c r="E63" s="36"/>
      <c r="F63" s="25"/>
      <c r="G63" s="21"/>
      <c r="H63" s="25"/>
      <c r="I63" s="1">
        <f t="shared" si="1"/>
        <v>0</v>
      </c>
      <c r="J63" s="172"/>
      <c r="K63" s="164"/>
      <c r="L63" s="32"/>
      <c r="M63" s="33"/>
      <c r="N63" s="32"/>
      <c r="O63" s="181"/>
      <c r="P63" s="190"/>
      <c r="Q63" s="190"/>
      <c r="R63" s="190"/>
      <c r="S63" s="190"/>
      <c r="T63" s="190"/>
      <c r="U63" s="94">
        <f t="shared" si="2"/>
        <v>0</v>
      </c>
      <c r="V63" s="34"/>
      <c r="W63" s="250"/>
      <c r="X63" s="251"/>
      <c r="Y63" s="233"/>
      <c r="Z63" s="251"/>
      <c r="AA63" s="235">
        <f t="shared" si="3"/>
        <v>0</v>
      </c>
      <c r="AB63" s="236"/>
      <c r="AC63" s="237"/>
      <c r="AD63" s="254"/>
      <c r="AE63" s="255"/>
      <c r="AF63" s="254"/>
      <c r="AG63" s="256"/>
      <c r="AH63" s="257"/>
      <c r="AI63" s="257"/>
      <c r="AJ63" s="257"/>
      <c r="AK63" s="257"/>
      <c r="AL63" s="257"/>
      <c r="AM63" s="242">
        <f t="shared" si="4"/>
        <v>0</v>
      </c>
      <c r="AN63" s="34"/>
      <c r="AO63" s="212"/>
      <c r="AP63" s="210">
        <f t="shared" si="5"/>
        <v>0</v>
      </c>
      <c r="AQ63" s="211">
        <f t="shared" si="6"/>
        <v>0</v>
      </c>
      <c r="AR63" s="210">
        <f t="shared" si="7"/>
        <v>0</v>
      </c>
      <c r="AS63" s="210">
        <f t="shared" si="8"/>
        <v>-306</v>
      </c>
      <c r="AT63" s="210">
        <f t="shared" si="12"/>
        <v>0</v>
      </c>
      <c r="AU63" s="210">
        <f t="shared" si="9"/>
        <v>-306</v>
      </c>
      <c r="AV63" s="212"/>
    </row>
    <row r="64" spans="1:48" s="7" customFormat="1" ht="31" x14ac:dyDescent="0.35">
      <c r="A64" s="20">
        <v>38</v>
      </c>
      <c r="B64" s="25" t="s">
        <v>45</v>
      </c>
      <c r="C64" s="25" t="s">
        <v>117</v>
      </c>
      <c r="D64" s="21" t="s">
        <v>87</v>
      </c>
      <c r="E64" s="19" t="s">
        <v>270</v>
      </c>
      <c r="F64" s="20">
        <v>8</v>
      </c>
      <c r="G64" s="21" t="s">
        <v>298</v>
      </c>
      <c r="H64" s="20">
        <v>5</v>
      </c>
      <c r="I64" s="1">
        <f t="shared" si="1"/>
        <v>13</v>
      </c>
      <c r="J64" s="222" t="s">
        <v>271</v>
      </c>
      <c r="K64" s="164">
        <v>6</v>
      </c>
      <c r="L64" s="14">
        <v>0</v>
      </c>
      <c r="M64" s="15">
        <v>0</v>
      </c>
      <c r="N64" s="14"/>
      <c r="O64" s="180"/>
      <c r="P64" s="189">
        <v>0</v>
      </c>
      <c r="Q64" s="189">
        <v>0</v>
      </c>
      <c r="R64" s="189">
        <v>0</v>
      </c>
      <c r="S64" s="189">
        <v>0</v>
      </c>
      <c r="T64" s="189">
        <v>0</v>
      </c>
      <c r="U64" s="94">
        <f t="shared" si="2"/>
        <v>19</v>
      </c>
      <c r="V64" s="16"/>
      <c r="W64" s="248" t="s">
        <v>270</v>
      </c>
      <c r="X64" s="234">
        <v>8</v>
      </c>
      <c r="Y64" s="233" t="s">
        <v>298</v>
      </c>
      <c r="Z64" s="234">
        <v>5</v>
      </c>
      <c r="AA64" s="235">
        <f t="shared" si="3"/>
        <v>13</v>
      </c>
      <c r="AB64" s="249" t="s">
        <v>271</v>
      </c>
      <c r="AC64" s="237">
        <v>6</v>
      </c>
      <c r="AD64" s="323">
        <v>0</v>
      </c>
      <c r="AE64" s="278">
        <v>0</v>
      </c>
      <c r="AF64" s="323"/>
      <c r="AG64" s="279"/>
      <c r="AH64" s="280">
        <v>0</v>
      </c>
      <c r="AI64" s="280">
        <v>0</v>
      </c>
      <c r="AJ64" s="280">
        <v>0</v>
      </c>
      <c r="AK64" s="280">
        <v>0</v>
      </c>
      <c r="AL64" s="280">
        <v>0</v>
      </c>
      <c r="AM64" s="242">
        <f t="shared" si="4"/>
        <v>19</v>
      </c>
      <c r="AN64" s="16"/>
      <c r="AO64" s="207"/>
      <c r="AP64" s="210">
        <f t="shared" si="5"/>
        <v>19</v>
      </c>
      <c r="AQ64" s="211">
        <f t="shared" si="6"/>
        <v>19</v>
      </c>
      <c r="AR64" s="210">
        <f t="shared" si="7"/>
        <v>19</v>
      </c>
      <c r="AS64" s="210">
        <f t="shared" si="8"/>
        <v>36</v>
      </c>
      <c r="AT64" s="210" t="e">
        <f t="shared" si="12"/>
        <v>#VALUE!</v>
      </c>
      <c r="AU64" s="210" t="e">
        <f t="shared" si="9"/>
        <v>#VALUE!</v>
      </c>
      <c r="AV64" s="207"/>
    </row>
    <row r="65" spans="1:48" s="7" customFormat="1" ht="31" x14ac:dyDescent="0.35">
      <c r="A65" s="20">
        <v>39</v>
      </c>
      <c r="B65" s="25" t="s">
        <v>46</v>
      </c>
      <c r="C65" s="25" t="s">
        <v>6</v>
      </c>
      <c r="D65" s="21" t="s">
        <v>87</v>
      </c>
      <c r="E65" s="19" t="s">
        <v>272</v>
      </c>
      <c r="F65" s="20">
        <v>10</v>
      </c>
      <c r="G65" s="21" t="s">
        <v>276</v>
      </c>
      <c r="H65" s="20">
        <v>7</v>
      </c>
      <c r="I65" s="1">
        <f t="shared" si="1"/>
        <v>17</v>
      </c>
      <c r="J65" s="223" t="s">
        <v>273</v>
      </c>
      <c r="K65" s="164">
        <v>3</v>
      </c>
      <c r="L65" s="14">
        <v>0</v>
      </c>
      <c r="M65" s="15">
        <v>0</v>
      </c>
      <c r="N65" s="14"/>
      <c r="O65" s="180"/>
      <c r="P65" s="189">
        <v>0</v>
      </c>
      <c r="Q65" s="189">
        <v>0</v>
      </c>
      <c r="R65" s="189">
        <v>0</v>
      </c>
      <c r="S65" s="189">
        <v>0</v>
      </c>
      <c r="T65" s="189">
        <v>0</v>
      </c>
      <c r="U65" s="94">
        <f t="shared" si="2"/>
        <v>20</v>
      </c>
      <c r="V65" s="16"/>
      <c r="W65" s="248" t="s">
        <v>286</v>
      </c>
      <c r="X65" s="234">
        <v>10</v>
      </c>
      <c r="Y65" s="233" t="s">
        <v>299</v>
      </c>
      <c r="Z65" s="234">
        <v>7</v>
      </c>
      <c r="AA65" s="235">
        <f t="shared" si="3"/>
        <v>17</v>
      </c>
      <c r="AB65" s="236" t="s">
        <v>273</v>
      </c>
      <c r="AC65" s="237">
        <v>3</v>
      </c>
      <c r="AD65" s="323">
        <v>0</v>
      </c>
      <c r="AE65" s="278">
        <v>0</v>
      </c>
      <c r="AF65" s="323"/>
      <c r="AG65" s="279"/>
      <c r="AH65" s="280">
        <v>0</v>
      </c>
      <c r="AI65" s="280">
        <v>0</v>
      </c>
      <c r="AJ65" s="280">
        <v>0</v>
      </c>
      <c r="AK65" s="280">
        <v>0</v>
      </c>
      <c r="AL65" s="280">
        <v>0</v>
      </c>
      <c r="AM65" s="242">
        <f t="shared" si="4"/>
        <v>20</v>
      </c>
      <c r="AN65" s="16"/>
      <c r="AO65" s="207"/>
      <c r="AP65" s="210">
        <f t="shared" si="5"/>
        <v>20</v>
      </c>
      <c r="AQ65" s="211">
        <f t="shared" si="6"/>
        <v>20</v>
      </c>
      <c r="AR65" s="210">
        <f t="shared" si="7"/>
        <v>20</v>
      </c>
      <c r="AS65" s="210">
        <f t="shared" si="8"/>
        <v>54</v>
      </c>
      <c r="AT65" s="210" t="e">
        <f t="shared" si="12"/>
        <v>#VALUE!</v>
      </c>
      <c r="AU65" s="210" t="e">
        <f t="shared" si="9"/>
        <v>#VALUE!</v>
      </c>
      <c r="AV65" s="207"/>
    </row>
    <row r="66" spans="1:48" s="35" customFormat="1" ht="15.5" x14ac:dyDescent="0.3">
      <c r="A66" s="28" t="s">
        <v>101</v>
      </c>
      <c r="B66" s="29" t="s">
        <v>103</v>
      </c>
      <c r="C66" s="30"/>
      <c r="D66" s="40"/>
      <c r="E66" s="36"/>
      <c r="F66" s="20"/>
      <c r="G66" s="21"/>
      <c r="H66" s="20"/>
      <c r="I66" s="1">
        <f t="shared" si="1"/>
        <v>0</v>
      </c>
      <c r="J66" s="172"/>
      <c r="K66" s="164"/>
      <c r="L66" s="32"/>
      <c r="M66" s="33"/>
      <c r="N66" s="32"/>
      <c r="O66" s="181"/>
      <c r="P66" s="190"/>
      <c r="Q66" s="190"/>
      <c r="R66" s="190"/>
      <c r="S66" s="190"/>
      <c r="T66" s="190"/>
      <c r="U66" s="94">
        <f t="shared" si="2"/>
        <v>0</v>
      </c>
      <c r="V66" s="34"/>
      <c r="W66" s="250"/>
      <c r="X66" s="234"/>
      <c r="Y66" s="233"/>
      <c r="Z66" s="234"/>
      <c r="AA66" s="235">
        <f t="shared" si="3"/>
        <v>0</v>
      </c>
      <c r="AB66" s="236"/>
      <c r="AC66" s="237"/>
      <c r="AD66" s="254"/>
      <c r="AE66" s="255"/>
      <c r="AF66" s="254"/>
      <c r="AG66" s="256"/>
      <c r="AH66" s="257"/>
      <c r="AI66" s="257"/>
      <c r="AJ66" s="257"/>
      <c r="AK66" s="257"/>
      <c r="AL66" s="257"/>
      <c r="AM66" s="242">
        <f t="shared" si="4"/>
        <v>0</v>
      </c>
      <c r="AN66" s="34"/>
      <c r="AO66" s="212"/>
      <c r="AP66" s="210">
        <f t="shared" si="5"/>
        <v>0</v>
      </c>
      <c r="AQ66" s="211">
        <f t="shared" si="6"/>
        <v>0</v>
      </c>
      <c r="AR66" s="210">
        <f t="shared" si="7"/>
        <v>0</v>
      </c>
      <c r="AS66" s="210">
        <f t="shared" si="8"/>
        <v>-306</v>
      </c>
      <c r="AT66" s="210">
        <f t="shared" si="12"/>
        <v>0</v>
      </c>
      <c r="AU66" s="210">
        <f t="shared" si="9"/>
        <v>-306</v>
      </c>
      <c r="AV66" s="212"/>
    </row>
    <row r="67" spans="1:48" s="7" customFormat="1" ht="15.5" x14ac:dyDescent="0.35">
      <c r="A67" s="31"/>
      <c r="B67" s="30" t="s">
        <v>332</v>
      </c>
      <c r="C67" s="30"/>
      <c r="D67" s="232" t="s">
        <v>339</v>
      </c>
      <c r="E67" s="19"/>
      <c r="F67" s="20"/>
      <c r="G67" s="21"/>
      <c r="H67" s="20"/>
      <c r="I67" s="1">
        <f t="shared" si="1"/>
        <v>0</v>
      </c>
      <c r="J67" s="172"/>
      <c r="K67" s="164"/>
      <c r="L67" s="14"/>
      <c r="M67" s="15"/>
      <c r="N67" s="205" t="s">
        <v>345</v>
      </c>
      <c r="O67" s="180">
        <v>7</v>
      </c>
      <c r="P67" s="189"/>
      <c r="Q67" s="189"/>
      <c r="R67" s="189"/>
      <c r="S67" s="189"/>
      <c r="T67" s="189"/>
      <c r="U67" s="94">
        <f t="shared" si="2"/>
        <v>7</v>
      </c>
      <c r="V67" s="16"/>
      <c r="W67" s="248"/>
      <c r="X67" s="234"/>
      <c r="Y67" s="233"/>
      <c r="Z67" s="234"/>
      <c r="AA67" s="235">
        <f t="shared" si="3"/>
        <v>0</v>
      </c>
      <c r="AB67" s="236"/>
      <c r="AC67" s="237"/>
      <c r="AD67" s="323"/>
      <c r="AE67" s="278"/>
      <c r="AF67" s="323"/>
      <c r="AG67" s="279"/>
      <c r="AH67" s="280"/>
      <c r="AI67" s="280"/>
      <c r="AJ67" s="280"/>
      <c r="AK67" s="280"/>
      <c r="AL67" s="280"/>
      <c r="AM67" s="242">
        <f t="shared" si="4"/>
        <v>0</v>
      </c>
      <c r="AN67" s="16"/>
      <c r="AO67" s="207"/>
      <c r="AP67" s="210">
        <f t="shared" si="5"/>
        <v>0</v>
      </c>
      <c r="AQ67" s="211">
        <f t="shared" si="6"/>
        <v>0</v>
      </c>
      <c r="AR67" s="210">
        <f t="shared" si="7"/>
        <v>0</v>
      </c>
      <c r="AS67" s="210">
        <f t="shared" si="8"/>
        <v>-299</v>
      </c>
      <c r="AT67" s="210" t="e">
        <f t="shared" si="12"/>
        <v>#VALUE!</v>
      </c>
      <c r="AU67" s="210" t="e">
        <f t="shared" si="9"/>
        <v>#VALUE!</v>
      </c>
      <c r="AV67" s="207"/>
    </row>
    <row r="68" spans="1:48" s="7" customFormat="1" ht="15.5" x14ac:dyDescent="0.35">
      <c r="A68" s="31"/>
      <c r="B68" s="30" t="s">
        <v>333</v>
      </c>
      <c r="C68" s="30"/>
      <c r="D68" s="232" t="s">
        <v>336</v>
      </c>
      <c r="E68" s="19"/>
      <c r="F68" s="20"/>
      <c r="G68" s="21"/>
      <c r="H68" s="20"/>
      <c r="I68" s="1">
        <f t="shared" si="1"/>
        <v>0</v>
      </c>
      <c r="J68" s="172"/>
      <c r="K68" s="164"/>
      <c r="L68" s="14"/>
      <c r="M68" s="15"/>
      <c r="N68" s="205" t="s">
        <v>348</v>
      </c>
      <c r="O68" s="180">
        <v>8</v>
      </c>
      <c r="P68" s="189"/>
      <c r="Q68" s="189"/>
      <c r="R68" s="189"/>
      <c r="S68" s="189"/>
      <c r="T68" s="189"/>
      <c r="U68" s="94">
        <f t="shared" si="2"/>
        <v>8</v>
      </c>
      <c r="V68" s="16"/>
      <c r="W68" s="248"/>
      <c r="X68" s="234"/>
      <c r="Y68" s="233"/>
      <c r="Z68" s="234"/>
      <c r="AA68" s="235">
        <f t="shared" si="3"/>
        <v>0</v>
      </c>
      <c r="AB68" s="236"/>
      <c r="AC68" s="237"/>
      <c r="AD68" s="323"/>
      <c r="AE68" s="278"/>
      <c r="AF68" s="323"/>
      <c r="AG68" s="279"/>
      <c r="AH68" s="280"/>
      <c r="AI68" s="280"/>
      <c r="AJ68" s="280"/>
      <c r="AK68" s="280"/>
      <c r="AL68" s="280"/>
      <c r="AM68" s="242">
        <f t="shared" si="4"/>
        <v>0</v>
      </c>
      <c r="AN68" s="16"/>
      <c r="AO68" s="207"/>
      <c r="AP68" s="210">
        <f t="shared" si="5"/>
        <v>0</v>
      </c>
      <c r="AQ68" s="211">
        <f t="shared" si="6"/>
        <v>0</v>
      </c>
      <c r="AR68" s="210">
        <f t="shared" si="7"/>
        <v>0</v>
      </c>
      <c r="AS68" s="210">
        <f t="shared" si="8"/>
        <v>-298</v>
      </c>
      <c r="AT68" s="210" t="e">
        <f t="shared" si="12"/>
        <v>#VALUE!</v>
      </c>
      <c r="AU68" s="210" t="e">
        <f t="shared" si="9"/>
        <v>#VALUE!</v>
      </c>
      <c r="AV68" s="207"/>
    </row>
    <row r="69" spans="1:48" s="7" customFormat="1" ht="15.5" x14ac:dyDescent="0.35">
      <c r="A69" s="31"/>
      <c r="B69" s="30" t="s">
        <v>334</v>
      </c>
      <c r="C69" s="30"/>
      <c r="D69" s="232" t="s">
        <v>337</v>
      </c>
      <c r="E69" s="19"/>
      <c r="F69" s="20"/>
      <c r="G69" s="21"/>
      <c r="H69" s="20"/>
      <c r="I69" s="1">
        <f t="shared" si="1"/>
        <v>0</v>
      </c>
      <c r="J69" s="172"/>
      <c r="K69" s="164"/>
      <c r="L69" s="14"/>
      <c r="M69" s="15"/>
      <c r="N69" s="331" t="s">
        <v>346</v>
      </c>
      <c r="O69" s="180">
        <v>8</v>
      </c>
      <c r="P69" s="189"/>
      <c r="Q69" s="189"/>
      <c r="R69" s="189"/>
      <c r="S69" s="189"/>
      <c r="T69" s="189"/>
      <c r="U69" s="94">
        <f t="shared" si="2"/>
        <v>8</v>
      </c>
      <c r="V69" s="16"/>
      <c r="W69" s="248"/>
      <c r="X69" s="234"/>
      <c r="Y69" s="233"/>
      <c r="Z69" s="234"/>
      <c r="AA69" s="235">
        <f t="shared" si="3"/>
        <v>0</v>
      </c>
      <c r="AB69" s="236"/>
      <c r="AC69" s="237"/>
      <c r="AD69" s="323"/>
      <c r="AE69" s="278"/>
      <c r="AF69" s="323"/>
      <c r="AG69" s="279"/>
      <c r="AH69" s="280"/>
      <c r="AI69" s="280"/>
      <c r="AJ69" s="280"/>
      <c r="AK69" s="280"/>
      <c r="AL69" s="280"/>
      <c r="AM69" s="242">
        <f t="shared" si="4"/>
        <v>0</v>
      </c>
      <c r="AN69" s="16"/>
      <c r="AO69" s="207"/>
      <c r="AP69" s="210">
        <f t="shared" si="5"/>
        <v>0</v>
      </c>
      <c r="AQ69" s="211">
        <f t="shared" si="6"/>
        <v>0</v>
      </c>
      <c r="AR69" s="210">
        <f t="shared" si="7"/>
        <v>0</v>
      </c>
      <c r="AS69" s="210">
        <f t="shared" si="8"/>
        <v>-298</v>
      </c>
      <c r="AT69" s="210" t="e">
        <f t="shared" si="12"/>
        <v>#VALUE!</v>
      </c>
      <c r="AU69" s="210" t="e">
        <f t="shared" si="9"/>
        <v>#VALUE!</v>
      </c>
      <c r="AV69" s="207"/>
    </row>
    <row r="70" spans="1:48" s="7" customFormat="1" ht="15.5" x14ac:dyDescent="0.35">
      <c r="A70" s="31"/>
      <c r="B70" s="30" t="s">
        <v>335</v>
      </c>
      <c r="C70" s="30"/>
      <c r="D70" s="232" t="s">
        <v>338</v>
      </c>
      <c r="E70" s="19"/>
      <c r="F70" s="20"/>
      <c r="G70" s="21"/>
      <c r="H70" s="20"/>
      <c r="I70" s="1">
        <f t="shared" si="1"/>
        <v>0</v>
      </c>
      <c r="J70" s="172"/>
      <c r="K70" s="164"/>
      <c r="L70" s="14"/>
      <c r="M70" s="15"/>
      <c r="N70" s="331" t="s">
        <v>347</v>
      </c>
      <c r="O70" s="180">
        <v>8</v>
      </c>
      <c r="P70" s="189"/>
      <c r="Q70" s="189"/>
      <c r="R70" s="189"/>
      <c r="S70" s="189"/>
      <c r="T70" s="189"/>
      <c r="U70" s="94">
        <f t="shared" si="2"/>
        <v>8</v>
      </c>
      <c r="V70" s="16"/>
      <c r="W70" s="248"/>
      <c r="X70" s="234"/>
      <c r="Y70" s="233"/>
      <c r="Z70" s="234"/>
      <c r="AA70" s="235">
        <f t="shared" ref="AA70:AA71" si="14">X70+Z70</f>
        <v>0</v>
      </c>
      <c r="AB70" s="236"/>
      <c r="AC70" s="237"/>
      <c r="AD70" s="323"/>
      <c r="AE70" s="278"/>
      <c r="AF70" s="323"/>
      <c r="AG70" s="279"/>
      <c r="AH70" s="280"/>
      <c r="AI70" s="280"/>
      <c r="AJ70" s="280"/>
      <c r="AK70" s="280"/>
      <c r="AL70" s="280"/>
      <c r="AM70" s="242">
        <f t="shared" ref="AM70:AM71" si="15">AA70+AC70+AE70+AG70+AH70+AI70+AJ70+AK70+AL70</f>
        <v>0</v>
      </c>
      <c r="AN70" s="16"/>
      <c r="AO70" s="207"/>
      <c r="AP70" s="210">
        <f t="shared" ref="AP70:AP71" si="16">I70+K70</f>
        <v>0</v>
      </c>
      <c r="AQ70" s="211">
        <f t="shared" ref="AQ70:AQ71" si="17">AP70+M70</f>
        <v>0</v>
      </c>
      <c r="AR70" s="210">
        <f t="shared" ref="AR70:AR71" si="18">AP70</f>
        <v>0</v>
      </c>
      <c r="AS70" s="210">
        <f t="shared" ref="AS70:AS71" si="19">(((I70+K70)*18)-(17*18))+(M70*10)+O70+P70+Q70+R70+S70+T70</f>
        <v>-298</v>
      </c>
      <c r="AT70" s="210" t="e">
        <f t="shared" ref="AT70:AT71" si="20">J70+L70+(N70*10)+P70+Q70+R70+S70+T70+U70</f>
        <v>#VALUE!</v>
      </c>
      <c r="AU70" s="210" t="e">
        <f t="shared" ref="AU70:AU71" si="21">AS70+AT70</f>
        <v>#VALUE!</v>
      </c>
      <c r="AV70" s="207"/>
    </row>
    <row r="71" spans="1:48" s="7" customFormat="1" ht="15.5" x14ac:dyDescent="0.35">
      <c r="A71" s="31"/>
      <c r="B71" s="30" t="s">
        <v>370</v>
      </c>
      <c r="C71" s="30"/>
      <c r="D71" s="30" t="s">
        <v>94</v>
      </c>
      <c r="E71" s="19"/>
      <c r="F71" s="20"/>
      <c r="G71" s="21"/>
      <c r="H71" s="20"/>
      <c r="I71" s="1">
        <f t="shared" si="1"/>
        <v>0</v>
      </c>
      <c r="J71" s="172"/>
      <c r="K71" s="164"/>
      <c r="L71" s="14"/>
      <c r="M71" s="15"/>
      <c r="N71" s="14"/>
      <c r="O71" s="180"/>
      <c r="P71" s="189"/>
      <c r="Q71" s="189"/>
      <c r="R71" s="189"/>
      <c r="S71" s="189"/>
      <c r="T71" s="189"/>
      <c r="U71" s="94">
        <f t="shared" si="2"/>
        <v>0</v>
      </c>
      <c r="V71" s="16"/>
      <c r="W71" s="248"/>
      <c r="X71" s="234"/>
      <c r="Y71" s="233"/>
      <c r="Z71" s="234"/>
      <c r="AA71" s="235">
        <f t="shared" si="14"/>
        <v>0</v>
      </c>
      <c r="AB71" s="236"/>
      <c r="AC71" s="237"/>
      <c r="AD71" s="323"/>
      <c r="AE71" s="278"/>
      <c r="AF71" s="323"/>
      <c r="AG71" s="279"/>
      <c r="AH71" s="280"/>
      <c r="AI71" s="280"/>
      <c r="AJ71" s="280"/>
      <c r="AK71" s="280"/>
      <c r="AL71" s="280"/>
      <c r="AM71" s="242">
        <f t="shared" si="15"/>
        <v>0</v>
      </c>
      <c r="AN71" s="16"/>
      <c r="AO71" s="207"/>
      <c r="AP71" s="210">
        <f t="shared" si="16"/>
        <v>0</v>
      </c>
      <c r="AQ71" s="211">
        <f t="shared" si="17"/>
        <v>0</v>
      </c>
      <c r="AR71" s="210">
        <f t="shared" si="18"/>
        <v>0</v>
      </c>
      <c r="AS71" s="210">
        <f t="shared" si="19"/>
        <v>-306</v>
      </c>
      <c r="AT71" s="210">
        <f t="shared" si="20"/>
        <v>0</v>
      </c>
      <c r="AU71" s="210">
        <f t="shared" si="21"/>
        <v>-306</v>
      </c>
      <c r="AV71" s="207"/>
    </row>
    <row r="72" spans="1:48" ht="15" x14ac:dyDescent="0.3">
      <c r="A72" s="41"/>
      <c r="B72" s="42"/>
      <c r="C72" s="43"/>
      <c r="D72" s="43"/>
      <c r="I72" s="3"/>
      <c r="J72" s="3"/>
      <c r="K72" s="3"/>
      <c r="U72" s="3"/>
      <c r="AA72" s="3"/>
      <c r="AB72" s="3"/>
      <c r="AC72" s="3"/>
      <c r="AM72" s="3"/>
    </row>
    <row r="73" spans="1:48" s="7" customFormat="1" ht="18" x14ac:dyDescent="0.35">
      <c r="A73" s="44"/>
      <c r="B73" s="362"/>
      <c r="C73" s="362"/>
      <c r="D73" s="362"/>
      <c r="E73" s="362"/>
      <c r="F73" s="45"/>
      <c r="G73" s="45"/>
      <c r="H73" s="45"/>
      <c r="I73" s="45"/>
      <c r="J73" s="45"/>
      <c r="K73" s="45"/>
      <c r="L73" s="396" t="s">
        <v>366</v>
      </c>
      <c r="M73" s="396"/>
      <c r="N73" s="396"/>
      <c r="O73" s="396"/>
      <c r="P73" s="396"/>
      <c r="Q73" s="396"/>
      <c r="R73" s="396"/>
      <c r="S73" s="396"/>
      <c r="T73" s="396"/>
      <c r="U73" s="396"/>
      <c r="AO73" s="207"/>
      <c r="AP73" s="207"/>
      <c r="AQ73" s="207"/>
      <c r="AR73" s="207"/>
      <c r="AS73" s="207"/>
      <c r="AT73" s="207"/>
      <c r="AU73" s="207"/>
      <c r="AV73" s="207"/>
    </row>
    <row r="74" spans="1:48" s="5" customFormat="1" ht="17.5" x14ac:dyDescent="0.35">
      <c r="A74" s="44"/>
      <c r="B74" s="46"/>
      <c r="C74" s="363"/>
      <c r="D74" s="363"/>
      <c r="E74" s="47"/>
      <c r="F74" s="45"/>
      <c r="G74" s="45"/>
      <c r="H74" s="45"/>
      <c r="I74" s="45"/>
      <c r="J74" s="45"/>
      <c r="K74" s="45"/>
      <c r="L74" s="45"/>
      <c r="M74" s="352" t="s">
        <v>116</v>
      </c>
      <c r="N74" s="352"/>
      <c r="O74" s="352"/>
      <c r="P74" s="352"/>
      <c r="Q74" s="352"/>
      <c r="R74" s="352"/>
      <c r="S74" s="352"/>
      <c r="AO74" s="206"/>
      <c r="AP74" s="206"/>
      <c r="AQ74" s="206"/>
      <c r="AR74" s="206"/>
      <c r="AS74" s="206"/>
      <c r="AT74" s="206"/>
      <c r="AU74" s="206"/>
      <c r="AV74" s="206"/>
    </row>
    <row r="75" spans="1:48" s="5" customFormat="1" ht="18" x14ac:dyDescent="0.4">
      <c r="A75" s="48"/>
      <c r="B75" s="49"/>
      <c r="C75" s="357"/>
      <c r="D75" s="357"/>
      <c r="E75" s="50"/>
      <c r="F75" s="51"/>
      <c r="G75" s="51"/>
      <c r="H75" s="51"/>
      <c r="I75" s="51"/>
      <c r="J75" s="51"/>
      <c r="K75" s="51"/>
      <c r="L75" s="51"/>
      <c r="M75" s="51"/>
      <c r="N75" s="352"/>
      <c r="O75" s="352"/>
      <c r="P75" s="352"/>
      <c r="Q75" s="352"/>
      <c r="AO75" s="206"/>
      <c r="AP75" s="206"/>
      <c r="AQ75" s="206"/>
      <c r="AR75" s="206"/>
      <c r="AS75" s="206"/>
      <c r="AT75" s="206"/>
      <c r="AU75" s="206"/>
      <c r="AV75" s="206"/>
    </row>
    <row r="76" spans="1:48" s="55" customFormat="1" ht="18" x14ac:dyDescent="0.4">
      <c r="A76" s="52"/>
      <c r="B76" s="49"/>
      <c r="C76" s="357"/>
      <c r="D76" s="357"/>
      <c r="E76" s="50"/>
      <c r="F76" s="52"/>
      <c r="G76" s="52"/>
      <c r="H76" s="52"/>
      <c r="I76" s="52"/>
      <c r="J76" s="52"/>
      <c r="K76" s="52"/>
      <c r="L76" s="52"/>
      <c r="M76" s="52"/>
      <c r="N76" s="53"/>
      <c r="O76" s="54"/>
      <c r="P76" s="54"/>
      <c r="AO76" s="219"/>
      <c r="AP76" s="219"/>
      <c r="AQ76" s="219"/>
      <c r="AR76" s="219"/>
      <c r="AS76" s="219"/>
      <c r="AT76" s="219"/>
      <c r="AU76" s="219"/>
      <c r="AV76" s="219"/>
    </row>
    <row r="77" spans="1:48" s="58" customFormat="1" ht="18" x14ac:dyDescent="0.4">
      <c r="A77" s="42"/>
      <c r="B77" s="49"/>
      <c r="C77" s="357"/>
      <c r="D77" s="357"/>
      <c r="E77" s="50"/>
      <c r="F77" s="42"/>
      <c r="G77" s="42"/>
      <c r="H77" s="42"/>
      <c r="I77" s="42"/>
      <c r="J77" s="42"/>
      <c r="K77" s="42"/>
      <c r="L77" s="42"/>
      <c r="M77" s="42"/>
      <c r="N77" s="56"/>
      <c r="O77" s="57"/>
      <c r="P77" s="57"/>
      <c r="AO77" s="220"/>
      <c r="AP77" s="220"/>
      <c r="AQ77" s="220"/>
      <c r="AR77" s="220"/>
      <c r="AS77" s="220"/>
      <c r="AT77" s="220"/>
      <c r="AU77" s="220"/>
      <c r="AV77" s="220"/>
    </row>
    <row r="78" spans="1:48" s="58" customFormat="1" ht="18" x14ac:dyDescent="0.4">
      <c r="A78" s="42"/>
      <c r="B78" s="49"/>
      <c r="C78" s="357"/>
      <c r="D78" s="357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20"/>
      <c r="AP78" s="220"/>
      <c r="AQ78" s="220"/>
      <c r="AR78" s="220"/>
      <c r="AS78" s="220"/>
      <c r="AT78" s="220"/>
      <c r="AU78" s="220"/>
      <c r="AV78" s="220"/>
    </row>
    <row r="79" spans="1:48" s="7" customFormat="1" ht="18" x14ac:dyDescent="0.4">
      <c r="A79" s="42"/>
      <c r="B79" s="49"/>
      <c r="C79" s="357"/>
      <c r="D79" s="357"/>
      <c r="E79" s="50"/>
      <c r="F79" s="42"/>
      <c r="G79" s="42"/>
      <c r="H79" s="42"/>
      <c r="I79" s="42"/>
      <c r="J79" s="42"/>
      <c r="K79" s="42"/>
      <c r="L79" s="42"/>
      <c r="M79" s="42"/>
      <c r="N79" s="59"/>
      <c r="O79" s="60"/>
      <c r="P79" s="60"/>
      <c r="AO79" s="207"/>
      <c r="AP79" s="207"/>
      <c r="AQ79" s="207"/>
      <c r="AR79" s="207"/>
      <c r="AS79" s="207"/>
      <c r="AT79" s="207"/>
      <c r="AU79" s="207"/>
      <c r="AV79" s="207"/>
    </row>
    <row r="80" spans="1:48" s="7" customFormat="1" ht="18" x14ac:dyDescent="0.4">
      <c r="A80" s="59"/>
      <c r="B80" s="49"/>
      <c r="C80" s="357"/>
      <c r="D80" s="357"/>
      <c r="E80" s="50"/>
      <c r="F80" s="61"/>
      <c r="G80" s="61"/>
      <c r="H80" s="61"/>
      <c r="I80" s="61"/>
      <c r="J80" s="61"/>
      <c r="K80" s="61"/>
      <c r="L80" s="61"/>
      <c r="M80" s="395" t="s">
        <v>104</v>
      </c>
      <c r="N80" s="395"/>
      <c r="O80" s="395"/>
      <c r="P80" s="395"/>
      <c r="Q80" s="395"/>
      <c r="R80" s="395"/>
      <c r="S80" s="395"/>
      <c r="AO80" s="207"/>
      <c r="AP80" s="207"/>
      <c r="AQ80" s="207"/>
      <c r="AR80" s="207"/>
      <c r="AS80" s="207"/>
      <c r="AT80" s="207"/>
      <c r="AU80" s="207"/>
      <c r="AV80" s="207"/>
    </row>
    <row r="81" spans="1:48" s="7" customFormat="1" ht="18" x14ac:dyDescent="0.4">
      <c r="A81" s="59"/>
      <c r="B81" s="49"/>
      <c r="C81" s="357"/>
      <c r="D81" s="357"/>
      <c r="E81" s="50"/>
      <c r="F81" s="61"/>
      <c r="G81" s="61"/>
      <c r="H81" s="61"/>
      <c r="I81" s="61"/>
      <c r="J81" s="61"/>
      <c r="K81" s="61"/>
      <c r="L81" s="61"/>
      <c r="M81" s="61"/>
      <c r="AO81" s="207"/>
      <c r="AP81" s="207"/>
      <c r="AQ81" s="207"/>
      <c r="AR81" s="207"/>
      <c r="AS81" s="207"/>
      <c r="AT81" s="207"/>
      <c r="AU81" s="207"/>
      <c r="AV81" s="207"/>
    </row>
    <row r="82" spans="1:48" s="7" customFormat="1" ht="17.5" customHeight="1" x14ac:dyDescent="0.25">
      <c r="A82" s="62" t="s">
        <v>105</v>
      </c>
      <c r="B82" s="62"/>
      <c r="C82" s="62"/>
      <c r="D82" s="62"/>
      <c r="E82" s="62"/>
      <c r="F82" s="62"/>
      <c r="G82" s="388" t="s">
        <v>140</v>
      </c>
      <c r="H82" s="388"/>
      <c r="I82" s="388"/>
      <c r="J82" s="388"/>
      <c r="K82" s="388"/>
      <c r="L82" s="388"/>
      <c r="M82" s="388"/>
      <c r="N82" s="388"/>
      <c r="O82" s="388"/>
      <c r="P82" s="388"/>
      <c r="Q82" s="63"/>
      <c r="R82" s="63"/>
      <c r="S82" s="63"/>
      <c r="AO82" s="207"/>
      <c r="AP82" s="207"/>
      <c r="AQ82" s="207"/>
      <c r="AR82" s="207"/>
      <c r="AS82" s="207"/>
      <c r="AT82" s="207"/>
      <c r="AU82" s="207"/>
      <c r="AV82" s="207"/>
    </row>
    <row r="83" spans="1:48" s="66" customFormat="1" ht="33" customHeight="1" x14ac:dyDescent="0.3">
      <c r="A83" s="64"/>
      <c r="B83" s="65" t="s">
        <v>170</v>
      </c>
      <c r="C83" s="64"/>
      <c r="D83" s="64"/>
      <c r="E83" s="64"/>
      <c r="F83" s="64"/>
      <c r="G83" s="350" t="s">
        <v>71</v>
      </c>
      <c r="H83" s="350"/>
      <c r="I83" s="350"/>
      <c r="J83" s="124"/>
      <c r="K83" s="124"/>
      <c r="L83" s="350" t="s">
        <v>107</v>
      </c>
      <c r="M83" s="350"/>
      <c r="N83" s="350" t="s">
        <v>80</v>
      </c>
      <c r="O83" s="350"/>
      <c r="P83" s="350"/>
      <c r="Q83" s="351"/>
      <c r="R83" s="351"/>
      <c r="S83" s="351"/>
      <c r="AO83" s="221"/>
      <c r="AP83" s="221"/>
      <c r="AQ83" s="221"/>
      <c r="AR83" s="221"/>
      <c r="AS83" s="221"/>
      <c r="AT83" s="221"/>
      <c r="AU83" s="221"/>
      <c r="AV83" s="221"/>
    </row>
    <row r="84" spans="1:48" s="66" customFormat="1" ht="18" customHeight="1" x14ac:dyDescent="0.3">
      <c r="A84" s="64"/>
      <c r="B84" s="65" t="s">
        <v>171</v>
      </c>
      <c r="C84" s="64"/>
      <c r="D84" s="64"/>
      <c r="E84" s="64"/>
      <c r="F84" s="64"/>
      <c r="G84" s="360" t="s">
        <v>72</v>
      </c>
      <c r="H84" s="360"/>
      <c r="I84" s="360"/>
      <c r="J84" s="126"/>
      <c r="K84" s="126"/>
      <c r="L84" s="387" t="s">
        <v>73</v>
      </c>
      <c r="M84" s="387"/>
      <c r="N84" s="348" t="s">
        <v>74</v>
      </c>
      <c r="O84" s="348"/>
      <c r="P84" s="348"/>
      <c r="Q84" s="349"/>
      <c r="R84" s="349"/>
      <c r="S84" s="349"/>
      <c r="AO84" s="221"/>
      <c r="AP84" s="221"/>
      <c r="AQ84" s="221"/>
      <c r="AR84" s="221"/>
      <c r="AS84" s="221"/>
      <c r="AT84" s="221"/>
      <c r="AU84" s="221"/>
      <c r="AV84" s="221"/>
    </row>
    <row r="85" spans="1:48" s="66" customFormat="1" ht="18" customHeight="1" x14ac:dyDescent="0.3">
      <c r="A85" s="64"/>
      <c r="B85" s="65" t="s">
        <v>172</v>
      </c>
      <c r="C85" s="64"/>
      <c r="D85" s="64"/>
      <c r="E85" s="64"/>
      <c r="F85" s="64"/>
      <c r="G85" s="360" t="s">
        <v>145</v>
      </c>
      <c r="H85" s="360"/>
      <c r="I85" s="360"/>
      <c r="J85" s="126"/>
      <c r="K85" s="126"/>
      <c r="L85" s="387" t="s">
        <v>75</v>
      </c>
      <c r="M85" s="387"/>
      <c r="N85" s="348" t="s">
        <v>136</v>
      </c>
      <c r="O85" s="348"/>
      <c r="P85" s="348"/>
      <c r="Q85" s="349"/>
      <c r="R85" s="349"/>
      <c r="S85" s="349"/>
      <c r="AO85" s="221"/>
      <c r="AP85" s="221"/>
      <c r="AQ85" s="221"/>
      <c r="AR85" s="221"/>
      <c r="AS85" s="221"/>
      <c r="AT85" s="221"/>
      <c r="AU85" s="221"/>
      <c r="AV85" s="221"/>
    </row>
    <row r="86" spans="1:48" s="66" customFormat="1" ht="18" customHeight="1" x14ac:dyDescent="0.3">
      <c r="A86" s="67" t="s">
        <v>369</v>
      </c>
      <c r="C86" s="64"/>
      <c r="D86" s="64"/>
      <c r="E86" s="64"/>
      <c r="F86" s="64"/>
      <c r="G86" s="360" t="s">
        <v>84</v>
      </c>
      <c r="H86" s="360"/>
      <c r="I86" s="360"/>
      <c r="J86" s="126"/>
      <c r="K86" s="126"/>
      <c r="L86" s="387" t="s">
        <v>76</v>
      </c>
      <c r="M86" s="387"/>
      <c r="N86" s="348" t="s">
        <v>77</v>
      </c>
      <c r="O86" s="348"/>
      <c r="P86" s="348"/>
      <c r="Q86" s="349"/>
      <c r="R86" s="349"/>
      <c r="S86" s="349"/>
      <c r="AO86" s="221"/>
      <c r="AP86" s="221"/>
      <c r="AQ86" s="221"/>
      <c r="AR86" s="221"/>
      <c r="AS86" s="221"/>
      <c r="AT86" s="221"/>
      <c r="AU86" s="221"/>
      <c r="AV86" s="221"/>
    </row>
    <row r="87" spans="1:48" s="5" customFormat="1" ht="18.75" customHeight="1" x14ac:dyDescent="0.35">
      <c r="B87" s="62" t="s">
        <v>115</v>
      </c>
      <c r="C87" s="68"/>
      <c r="D87" s="68"/>
      <c r="E87" s="68"/>
      <c r="F87" s="68"/>
      <c r="G87" s="360" t="s">
        <v>84</v>
      </c>
      <c r="H87" s="360"/>
      <c r="I87" s="360"/>
      <c r="J87" s="126"/>
      <c r="K87" s="126"/>
      <c r="L87" s="387" t="s">
        <v>76</v>
      </c>
      <c r="M87" s="387"/>
      <c r="N87" s="348" t="s">
        <v>78</v>
      </c>
      <c r="O87" s="348"/>
      <c r="P87" s="348"/>
      <c r="Q87" s="349"/>
      <c r="R87" s="349"/>
      <c r="S87" s="349"/>
      <c r="AO87" s="206"/>
      <c r="AP87" s="206"/>
      <c r="AQ87" s="206"/>
      <c r="AR87" s="206"/>
      <c r="AS87" s="206"/>
      <c r="AT87" s="206"/>
      <c r="AU87" s="206"/>
      <c r="AV87" s="206"/>
    </row>
    <row r="88" spans="1:48" s="5" customFormat="1" ht="18" x14ac:dyDescent="0.35">
      <c r="A88" s="69"/>
      <c r="B88" s="70"/>
      <c r="C88" s="11"/>
      <c r="D88" s="11"/>
      <c r="E88" s="71"/>
      <c r="F88" s="71"/>
      <c r="G88" s="360"/>
      <c r="H88" s="360"/>
      <c r="I88" s="360"/>
      <c r="J88" s="154"/>
      <c r="K88" s="154"/>
      <c r="L88" s="353"/>
      <c r="M88" s="354"/>
      <c r="N88" s="353"/>
      <c r="O88" s="393"/>
      <c r="P88" s="354"/>
      <c r="Q88" s="349"/>
      <c r="R88" s="349"/>
      <c r="S88" s="349"/>
      <c r="AO88" s="206"/>
      <c r="AP88" s="206"/>
      <c r="AQ88" s="206"/>
      <c r="AR88" s="206"/>
      <c r="AS88" s="206"/>
      <c r="AT88" s="206"/>
      <c r="AU88" s="206"/>
      <c r="AV88" s="206"/>
    </row>
    <row r="89" spans="1:48" s="7" customFormat="1" ht="18.75" customHeight="1" x14ac:dyDescent="0.4">
      <c r="A89" s="356" t="s">
        <v>159</v>
      </c>
      <c r="B89" s="356"/>
      <c r="C89" s="356"/>
      <c r="D89" s="356"/>
      <c r="E89" s="72"/>
      <c r="F89" s="11"/>
      <c r="G89" s="388" t="s">
        <v>141</v>
      </c>
      <c r="H89" s="388"/>
      <c r="I89" s="388"/>
      <c r="J89" s="388"/>
      <c r="K89" s="388"/>
      <c r="L89" s="388"/>
      <c r="M89" s="388"/>
      <c r="N89" s="388"/>
      <c r="O89" s="388"/>
      <c r="P89" s="388"/>
      <c r="Q89" s="63"/>
      <c r="R89" s="63"/>
      <c r="S89" s="63"/>
      <c r="AO89" s="207"/>
      <c r="AP89" s="207"/>
      <c r="AQ89" s="207"/>
      <c r="AR89" s="207"/>
      <c r="AS89" s="207"/>
      <c r="AT89" s="207"/>
      <c r="AU89" s="207"/>
      <c r="AV89" s="207"/>
    </row>
    <row r="90" spans="1:48" s="7" customFormat="1" ht="30.65" customHeight="1" x14ac:dyDescent="0.25">
      <c r="A90" s="64"/>
      <c r="B90" s="73" t="s">
        <v>112</v>
      </c>
      <c r="C90" s="372" t="s">
        <v>113</v>
      </c>
      <c r="D90" s="373"/>
      <c r="E90" s="74" t="s">
        <v>114</v>
      </c>
      <c r="F90" s="11"/>
      <c r="G90" s="350" t="s">
        <v>71</v>
      </c>
      <c r="H90" s="350"/>
      <c r="I90" s="350"/>
      <c r="J90" s="125"/>
      <c r="K90" s="125"/>
      <c r="L90" s="391" t="s">
        <v>107</v>
      </c>
      <c r="M90" s="392"/>
      <c r="N90" s="350" t="s">
        <v>80</v>
      </c>
      <c r="O90" s="350"/>
      <c r="P90" s="350"/>
      <c r="Q90" s="351"/>
      <c r="R90" s="351"/>
      <c r="S90" s="351"/>
      <c r="AO90" s="207"/>
      <c r="AP90" s="207"/>
      <c r="AQ90" s="207"/>
      <c r="AR90" s="207"/>
      <c r="AS90" s="207"/>
      <c r="AT90" s="207"/>
      <c r="AU90" s="207"/>
      <c r="AV90" s="207"/>
    </row>
    <row r="91" spans="1:48" s="7" customFormat="1" ht="18" customHeight="1" x14ac:dyDescent="0.4">
      <c r="A91" s="64"/>
      <c r="B91" s="75" t="s">
        <v>120</v>
      </c>
      <c r="C91" s="370" t="s">
        <v>349</v>
      </c>
      <c r="D91" s="371"/>
      <c r="E91" s="75" t="s">
        <v>128</v>
      </c>
      <c r="F91" s="11"/>
      <c r="G91" s="360" t="s">
        <v>72</v>
      </c>
      <c r="H91" s="360"/>
      <c r="I91" s="360"/>
      <c r="J91" s="154"/>
      <c r="K91" s="154"/>
      <c r="L91" s="353" t="s">
        <v>73</v>
      </c>
      <c r="M91" s="354"/>
      <c r="N91" s="348" t="s">
        <v>81</v>
      </c>
      <c r="O91" s="348"/>
      <c r="P91" s="348"/>
      <c r="Q91" s="349"/>
      <c r="R91" s="349"/>
      <c r="S91" s="349"/>
      <c r="AO91" s="207"/>
      <c r="AP91" s="207"/>
      <c r="AQ91" s="207"/>
      <c r="AR91" s="207"/>
      <c r="AS91" s="207"/>
      <c r="AT91" s="207"/>
      <c r="AU91" s="207"/>
      <c r="AV91" s="207"/>
    </row>
    <row r="92" spans="1:48" s="66" customFormat="1" ht="18" customHeight="1" x14ac:dyDescent="0.4">
      <c r="B92" s="75" t="s">
        <v>121</v>
      </c>
      <c r="C92" s="370" t="s">
        <v>123</v>
      </c>
      <c r="D92" s="371"/>
      <c r="E92" s="75" t="s">
        <v>292</v>
      </c>
      <c r="F92" s="64"/>
      <c r="G92" s="360" t="s">
        <v>144</v>
      </c>
      <c r="H92" s="360"/>
      <c r="I92" s="360"/>
      <c r="J92" s="154"/>
      <c r="K92" s="154"/>
      <c r="L92" s="353" t="s">
        <v>73</v>
      </c>
      <c r="M92" s="354"/>
      <c r="N92" s="348" t="s">
        <v>137</v>
      </c>
      <c r="O92" s="348"/>
      <c r="P92" s="348"/>
      <c r="Q92" s="349"/>
      <c r="R92" s="349"/>
      <c r="S92" s="349"/>
      <c r="AO92" s="221"/>
      <c r="AP92" s="221"/>
      <c r="AQ92" s="221"/>
      <c r="AR92" s="221"/>
      <c r="AS92" s="221"/>
      <c r="AT92" s="221"/>
      <c r="AU92" s="221"/>
      <c r="AV92" s="221"/>
    </row>
    <row r="93" spans="1:48" s="66" customFormat="1" ht="18.75" customHeight="1" x14ac:dyDescent="0.4">
      <c r="B93" s="75" t="s">
        <v>134</v>
      </c>
      <c r="C93" s="370" t="s">
        <v>124</v>
      </c>
      <c r="D93" s="371"/>
      <c r="E93" s="75" t="s">
        <v>129</v>
      </c>
      <c r="F93" s="64"/>
      <c r="G93" s="360" t="s">
        <v>143</v>
      </c>
      <c r="H93" s="360"/>
      <c r="I93" s="360"/>
      <c r="J93" s="154"/>
      <c r="K93" s="154"/>
      <c r="L93" s="353" t="s">
        <v>73</v>
      </c>
      <c r="M93" s="354"/>
      <c r="N93" s="348" t="s">
        <v>138</v>
      </c>
      <c r="O93" s="348"/>
      <c r="P93" s="348"/>
      <c r="Q93" s="349"/>
      <c r="R93" s="349"/>
      <c r="S93" s="349"/>
      <c r="AO93" s="221"/>
      <c r="AP93" s="221"/>
      <c r="AQ93" s="221"/>
      <c r="AR93" s="221"/>
      <c r="AS93" s="221"/>
      <c r="AT93" s="221"/>
      <c r="AU93" s="221"/>
      <c r="AV93" s="221"/>
    </row>
    <row r="94" spans="1:48" s="66" customFormat="1" ht="18" customHeight="1" x14ac:dyDescent="0.4">
      <c r="B94" s="75" t="s">
        <v>290</v>
      </c>
      <c r="C94" s="370" t="s">
        <v>291</v>
      </c>
      <c r="D94" s="371"/>
      <c r="E94" s="75" t="s">
        <v>130</v>
      </c>
      <c r="F94" s="64"/>
      <c r="G94" s="360" t="s">
        <v>142</v>
      </c>
      <c r="H94" s="360"/>
      <c r="I94" s="360"/>
      <c r="J94" s="154"/>
      <c r="K94" s="154"/>
      <c r="L94" s="353" t="s">
        <v>76</v>
      </c>
      <c r="M94" s="354"/>
      <c r="N94" s="348" t="s">
        <v>82</v>
      </c>
      <c r="O94" s="348"/>
      <c r="P94" s="348"/>
      <c r="Q94" s="349"/>
      <c r="R94" s="349"/>
      <c r="S94" s="349"/>
      <c r="AO94" s="221"/>
      <c r="AP94" s="221"/>
      <c r="AQ94" s="221"/>
      <c r="AR94" s="221"/>
      <c r="AS94" s="221"/>
      <c r="AT94" s="221"/>
      <c r="AU94" s="221"/>
      <c r="AV94" s="221"/>
    </row>
    <row r="95" spans="1:48" s="66" customFormat="1" ht="28" customHeight="1" x14ac:dyDescent="0.4">
      <c r="B95" s="75" t="s">
        <v>294</v>
      </c>
      <c r="C95" s="370" t="s">
        <v>125</v>
      </c>
      <c r="D95" s="371"/>
      <c r="E95" s="75" t="s">
        <v>293</v>
      </c>
      <c r="F95" s="64"/>
      <c r="G95" s="360" t="s">
        <v>168</v>
      </c>
      <c r="H95" s="360"/>
      <c r="I95" s="360"/>
      <c r="J95" s="154"/>
      <c r="K95" s="154"/>
      <c r="L95" s="353" t="s">
        <v>76</v>
      </c>
      <c r="M95" s="354"/>
      <c r="N95" s="348" t="s">
        <v>83</v>
      </c>
      <c r="O95" s="348"/>
      <c r="P95" s="348"/>
      <c r="Q95" s="349"/>
      <c r="R95" s="349"/>
      <c r="S95" s="349"/>
      <c r="AO95" s="221"/>
      <c r="AP95" s="221"/>
      <c r="AQ95" s="221"/>
      <c r="AR95" s="221"/>
      <c r="AS95" s="221"/>
      <c r="AT95" s="221"/>
      <c r="AU95" s="221"/>
      <c r="AV95" s="221"/>
    </row>
    <row r="96" spans="1:48" s="66" customFormat="1" ht="18" customHeight="1" x14ac:dyDescent="0.4">
      <c r="B96" s="75" t="s">
        <v>359</v>
      </c>
      <c r="C96" s="370" t="s">
        <v>126</v>
      </c>
      <c r="D96" s="371"/>
      <c r="E96" s="75" t="s">
        <v>131</v>
      </c>
      <c r="F96" s="64"/>
      <c r="G96" s="388" t="s">
        <v>139</v>
      </c>
      <c r="H96" s="388"/>
      <c r="I96" s="388"/>
      <c r="J96" s="388"/>
      <c r="K96" s="388"/>
      <c r="L96" s="388"/>
      <c r="M96" s="388"/>
      <c r="N96" s="388"/>
      <c r="O96" s="388"/>
      <c r="P96" s="388"/>
      <c r="Q96" s="63"/>
      <c r="R96" s="63"/>
      <c r="S96" s="63"/>
      <c r="AO96" s="221"/>
      <c r="AP96" s="221"/>
      <c r="AQ96" s="221"/>
      <c r="AR96" s="221"/>
      <c r="AS96" s="221"/>
      <c r="AT96" s="221"/>
      <c r="AU96" s="221"/>
      <c r="AV96" s="221"/>
    </row>
    <row r="97" spans="1:48" s="66" customFormat="1" ht="28" customHeight="1" x14ac:dyDescent="0.4">
      <c r="B97" s="75" t="s">
        <v>122</v>
      </c>
      <c r="C97" s="370" t="s">
        <v>350</v>
      </c>
      <c r="D97" s="371"/>
      <c r="E97" s="75" t="s">
        <v>132</v>
      </c>
      <c r="F97" s="64"/>
      <c r="G97" s="350" t="s">
        <v>71</v>
      </c>
      <c r="H97" s="350"/>
      <c r="I97" s="350"/>
      <c r="J97" s="125"/>
      <c r="K97" s="125"/>
      <c r="L97" s="389" t="s">
        <v>107</v>
      </c>
      <c r="M97" s="390"/>
      <c r="N97" s="350" t="s">
        <v>80</v>
      </c>
      <c r="O97" s="350"/>
      <c r="P97" s="350"/>
      <c r="Q97" s="351"/>
      <c r="R97" s="351"/>
      <c r="S97" s="351"/>
      <c r="AO97" s="221"/>
      <c r="AP97" s="221"/>
      <c r="AQ97" s="221"/>
      <c r="AR97" s="221"/>
      <c r="AS97" s="221"/>
      <c r="AT97" s="221"/>
      <c r="AU97" s="221"/>
      <c r="AV97" s="221"/>
    </row>
    <row r="98" spans="1:48" s="66" customFormat="1" ht="18" customHeight="1" x14ac:dyDescent="0.4">
      <c r="B98" s="76"/>
      <c r="C98" s="370" t="s">
        <v>127</v>
      </c>
      <c r="D98" s="371"/>
      <c r="E98" s="75" t="s">
        <v>133</v>
      </c>
      <c r="F98" s="64"/>
      <c r="G98" s="360" t="s">
        <v>72</v>
      </c>
      <c r="H98" s="360"/>
      <c r="I98" s="360"/>
      <c r="J98" s="126"/>
      <c r="K98" s="126"/>
      <c r="L98" s="387" t="s">
        <v>73</v>
      </c>
      <c r="M98" s="387"/>
      <c r="N98" s="348" t="s">
        <v>108</v>
      </c>
      <c r="O98" s="348"/>
      <c r="P98" s="348"/>
      <c r="Q98" s="349"/>
      <c r="R98" s="349"/>
      <c r="S98" s="349"/>
      <c r="AO98" s="221"/>
      <c r="AP98" s="221"/>
      <c r="AQ98" s="221"/>
      <c r="AR98" s="221"/>
      <c r="AS98" s="221"/>
      <c r="AT98" s="221"/>
      <c r="AU98" s="221"/>
      <c r="AV98" s="221"/>
    </row>
    <row r="99" spans="1:48" s="66" customFormat="1" ht="18" customHeight="1" x14ac:dyDescent="0.3">
      <c r="F99" s="64"/>
      <c r="G99" s="360" t="s">
        <v>146</v>
      </c>
      <c r="H99" s="360"/>
      <c r="I99" s="360"/>
      <c r="J99" s="126"/>
      <c r="K99" s="126"/>
      <c r="L99" s="387" t="s">
        <v>75</v>
      </c>
      <c r="M99" s="387"/>
      <c r="N99" s="348" t="s">
        <v>147</v>
      </c>
      <c r="O99" s="348"/>
      <c r="P99" s="348"/>
      <c r="Q99" s="349"/>
      <c r="R99" s="349"/>
      <c r="S99" s="349"/>
      <c r="AO99" s="221"/>
      <c r="AP99" s="221"/>
      <c r="AQ99" s="221"/>
      <c r="AR99" s="221"/>
      <c r="AS99" s="221"/>
      <c r="AT99" s="221"/>
      <c r="AU99" s="221"/>
      <c r="AV99" s="221"/>
    </row>
    <row r="100" spans="1:48" s="66" customFormat="1" ht="18" customHeight="1" x14ac:dyDescent="0.4">
      <c r="A100" s="356" t="s">
        <v>158</v>
      </c>
      <c r="B100" s="356"/>
      <c r="C100" s="356"/>
      <c r="D100" s="356"/>
      <c r="E100" s="72"/>
      <c r="F100" s="64"/>
      <c r="G100" s="360" t="s">
        <v>79</v>
      </c>
      <c r="H100" s="360"/>
      <c r="I100" s="360"/>
      <c r="J100" s="126"/>
      <c r="K100" s="126"/>
      <c r="L100" s="387" t="s">
        <v>76</v>
      </c>
      <c r="M100" s="387"/>
      <c r="N100" s="348" t="s">
        <v>109</v>
      </c>
      <c r="O100" s="348"/>
      <c r="P100" s="348"/>
      <c r="Q100" s="349"/>
      <c r="R100" s="349"/>
      <c r="S100" s="349"/>
      <c r="AO100" s="221"/>
      <c r="AP100" s="221"/>
      <c r="AQ100" s="221"/>
      <c r="AR100" s="221"/>
      <c r="AS100" s="221"/>
      <c r="AT100" s="221"/>
      <c r="AU100" s="221"/>
      <c r="AV100" s="221"/>
    </row>
    <row r="101" spans="1:48" ht="22" customHeight="1" x14ac:dyDescent="0.3">
      <c r="B101" s="73" t="s">
        <v>112</v>
      </c>
      <c r="C101" s="372" t="s">
        <v>113</v>
      </c>
      <c r="D101" s="373"/>
      <c r="E101" s="74" t="s">
        <v>114</v>
      </c>
      <c r="G101" s="394" t="s">
        <v>84</v>
      </c>
      <c r="H101" s="394"/>
      <c r="I101" s="394"/>
      <c r="J101" s="126"/>
      <c r="K101" s="126"/>
      <c r="L101" s="387" t="s">
        <v>76</v>
      </c>
      <c r="M101" s="387"/>
      <c r="N101" s="348" t="s">
        <v>110</v>
      </c>
      <c r="O101" s="348"/>
      <c r="P101" s="348"/>
      <c r="Q101" s="349"/>
      <c r="R101" s="349"/>
      <c r="S101" s="349"/>
    </row>
    <row r="102" spans="1:48" ht="18" x14ac:dyDescent="0.4">
      <c r="B102" s="75" t="s">
        <v>120</v>
      </c>
      <c r="C102" s="370" t="s">
        <v>349</v>
      </c>
      <c r="D102" s="371"/>
      <c r="E102" s="75" t="s">
        <v>128</v>
      </c>
      <c r="Q102" s="78"/>
      <c r="R102" s="78"/>
      <c r="S102" s="78"/>
    </row>
    <row r="103" spans="1:48" ht="16.5" customHeight="1" x14ac:dyDescent="0.4">
      <c r="B103" s="75" t="s">
        <v>351</v>
      </c>
      <c r="C103" s="370" t="s">
        <v>303</v>
      </c>
      <c r="D103" s="371"/>
      <c r="E103" s="75" t="s">
        <v>307</v>
      </c>
      <c r="F103" s="79"/>
      <c r="Q103" s="78"/>
      <c r="R103" s="78"/>
      <c r="S103" s="78"/>
    </row>
    <row r="104" spans="1:48" ht="18" x14ac:dyDescent="0.4">
      <c r="B104" s="75" t="s">
        <v>302</v>
      </c>
      <c r="C104" s="370" t="s">
        <v>304</v>
      </c>
      <c r="D104" s="371"/>
      <c r="E104" s="75" t="s">
        <v>308</v>
      </c>
      <c r="Q104" s="78"/>
      <c r="R104" s="78"/>
      <c r="S104" s="78"/>
    </row>
    <row r="105" spans="1:48" ht="18" x14ac:dyDescent="0.4">
      <c r="B105" s="75" t="s">
        <v>135</v>
      </c>
      <c r="C105" s="370" t="s">
        <v>305</v>
      </c>
      <c r="D105" s="371"/>
      <c r="E105" s="75" t="s">
        <v>130</v>
      </c>
      <c r="Q105" s="78"/>
      <c r="R105" s="78"/>
      <c r="S105" s="78"/>
    </row>
    <row r="106" spans="1:48" ht="18" x14ac:dyDescent="0.4">
      <c r="B106" s="75" t="s">
        <v>352</v>
      </c>
      <c r="C106" s="370" t="s">
        <v>306</v>
      </c>
      <c r="D106" s="371"/>
      <c r="E106" s="75" t="s">
        <v>309</v>
      </c>
      <c r="Q106" s="78"/>
      <c r="R106" s="78"/>
      <c r="S106" s="78"/>
    </row>
    <row r="107" spans="1:48" ht="18" x14ac:dyDescent="0.4">
      <c r="B107" s="75" t="s">
        <v>353</v>
      </c>
      <c r="C107" s="370" t="s">
        <v>354</v>
      </c>
      <c r="D107" s="371"/>
      <c r="E107" s="75" t="s">
        <v>310</v>
      </c>
      <c r="Q107" s="78"/>
      <c r="R107" s="78"/>
      <c r="S107" s="78"/>
    </row>
    <row r="108" spans="1:48" ht="18" x14ac:dyDescent="0.4">
      <c r="B108" s="75" t="s">
        <v>122</v>
      </c>
      <c r="C108" s="370" t="s">
        <v>355</v>
      </c>
      <c r="D108" s="371"/>
      <c r="E108" s="75" t="s">
        <v>357</v>
      </c>
      <c r="Q108" s="78"/>
      <c r="R108" s="78"/>
      <c r="S108" s="78"/>
    </row>
    <row r="109" spans="1:48" ht="18" x14ac:dyDescent="0.4">
      <c r="B109" s="76"/>
      <c r="C109" s="370" t="s">
        <v>356</v>
      </c>
      <c r="D109" s="371"/>
      <c r="E109" s="75" t="s">
        <v>133</v>
      </c>
    </row>
    <row r="111" spans="1:48" ht="34" customHeight="1" x14ac:dyDescent="0.3"/>
    <row r="112" spans="1:48" ht="34" customHeight="1" x14ac:dyDescent="0.3"/>
    <row r="117" spans="5:5" ht="18" x14ac:dyDescent="0.4">
      <c r="E117" s="80"/>
    </row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x14ac:dyDescent="0.3">
      <c r="E123" s="78"/>
    </row>
    <row r="124" spans="5:5" x14ac:dyDescent="0.3">
      <c r="E124" s="78"/>
    </row>
    <row r="125" spans="5:5" x14ac:dyDescent="0.3">
      <c r="E125" s="78"/>
    </row>
  </sheetData>
  <mergeCells count="157">
    <mergeCell ref="Q86:S86"/>
    <mergeCell ref="Q87:S87"/>
    <mergeCell ref="Q88:S88"/>
    <mergeCell ref="N83:P83"/>
    <mergeCell ref="Q83:S83"/>
    <mergeCell ref="N75:Q75"/>
    <mergeCell ref="AB5:AC5"/>
    <mergeCell ref="AB6:AB7"/>
    <mergeCell ref="AC6:AC7"/>
    <mergeCell ref="J5:K5"/>
    <mergeCell ref="J6:J7"/>
    <mergeCell ref="K6:K7"/>
    <mergeCell ref="L83:M83"/>
    <mergeCell ref="L84:M84"/>
    <mergeCell ref="G82:P82"/>
    <mergeCell ref="T6:T7"/>
    <mergeCell ref="Q84:S84"/>
    <mergeCell ref="N6:N7"/>
    <mergeCell ref="Q101:S101"/>
    <mergeCell ref="N87:P87"/>
    <mergeCell ref="N91:P91"/>
    <mergeCell ref="C104:D104"/>
    <mergeCell ref="C105:D105"/>
    <mergeCell ref="Q90:S90"/>
    <mergeCell ref="Q91:S91"/>
    <mergeCell ref="Q92:S92"/>
    <mergeCell ref="Q93:S93"/>
    <mergeCell ref="Q100:S100"/>
    <mergeCell ref="N101:P101"/>
    <mergeCell ref="C98:D98"/>
    <mergeCell ref="C101:D101"/>
    <mergeCell ref="C102:D102"/>
    <mergeCell ref="C103:D103"/>
    <mergeCell ref="G101:I101"/>
    <mergeCell ref="P6:P7"/>
    <mergeCell ref="M80:S80"/>
    <mergeCell ref="L94:M94"/>
    <mergeCell ref="L95:M95"/>
    <mergeCell ref="L73:U73"/>
    <mergeCell ref="G88:I88"/>
    <mergeCell ref="Q85:S85"/>
    <mergeCell ref="C106:D106"/>
    <mergeCell ref="C107:D107"/>
    <mergeCell ref="C108:D108"/>
    <mergeCell ref="C109:D109"/>
    <mergeCell ref="L100:M100"/>
    <mergeCell ref="L101:M101"/>
    <mergeCell ref="L85:M85"/>
    <mergeCell ref="L86:M86"/>
    <mergeCell ref="L87:M87"/>
    <mergeCell ref="G89:P89"/>
    <mergeCell ref="G96:P96"/>
    <mergeCell ref="L97:M97"/>
    <mergeCell ref="L90:M90"/>
    <mergeCell ref="L88:M88"/>
    <mergeCell ref="N88:P88"/>
    <mergeCell ref="L98:M98"/>
    <mergeCell ref="L99:M99"/>
    <mergeCell ref="G95:I95"/>
    <mergeCell ref="G98:I98"/>
    <mergeCell ref="G99:I99"/>
    <mergeCell ref="G100:I100"/>
    <mergeCell ref="G92:I92"/>
    <mergeCell ref="N90:P90"/>
    <mergeCell ref="N100:P100"/>
    <mergeCell ref="AE6:AE7"/>
    <mergeCell ref="L5:M5"/>
    <mergeCell ref="L6:L7"/>
    <mergeCell ref="M6:M7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P5:T5"/>
    <mergeCell ref="N5:O5"/>
    <mergeCell ref="AD5:AE5"/>
    <mergeCell ref="AD6:AD7"/>
    <mergeCell ref="AF6:AF7"/>
    <mergeCell ref="AG6:AG7"/>
    <mergeCell ref="AH6:AH7"/>
    <mergeCell ref="AI6:AI7"/>
    <mergeCell ref="AJ6:AJ7"/>
    <mergeCell ref="S6:S7"/>
    <mergeCell ref="B5:B7"/>
    <mergeCell ref="C5:C7"/>
    <mergeCell ref="D5:D7"/>
    <mergeCell ref="E6:F6"/>
    <mergeCell ref="G93:I93"/>
    <mergeCell ref="G94:I94"/>
    <mergeCell ref="G97:I97"/>
    <mergeCell ref="G6:H6"/>
    <mergeCell ref="G86:I86"/>
    <mergeCell ref="G87:I87"/>
    <mergeCell ref="G90:I90"/>
    <mergeCell ref="G91:I91"/>
    <mergeCell ref="C97:D97"/>
    <mergeCell ref="C90:D90"/>
    <mergeCell ref="C91:D91"/>
    <mergeCell ref="C92:D92"/>
    <mergeCell ref="C93:D93"/>
    <mergeCell ref="C94:D94"/>
    <mergeCell ref="C95:D95"/>
    <mergeCell ref="C96:D96"/>
    <mergeCell ref="A100:B100"/>
    <mergeCell ref="C80:D80"/>
    <mergeCell ref="A1:C1"/>
    <mergeCell ref="A2:C2"/>
    <mergeCell ref="G85:I85"/>
    <mergeCell ref="G83:I83"/>
    <mergeCell ref="G84:I84"/>
    <mergeCell ref="D1:I1"/>
    <mergeCell ref="D2:I2"/>
    <mergeCell ref="C100:D100"/>
    <mergeCell ref="A89:B89"/>
    <mergeCell ref="C89:D89"/>
    <mergeCell ref="C78:D78"/>
    <mergeCell ref="B73:E73"/>
    <mergeCell ref="C74:D74"/>
    <mergeCell ref="C75:D75"/>
    <mergeCell ref="C76:D76"/>
    <mergeCell ref="C77:D77"/>
    <mergeCell ref="C79:D79"/>
    <mergeCell ref="C81:D81"/>
    <mergeCell ref="E5:H5"/>
    <mergeCell ref="I5:I7"/>
    <mergeCell ref="A3:K3"/>
    <mergeCell ref="A5:A7"/>
    <mergeCell ref="V5:V7"/>
    <mergeCell ref="U5:U7"/>
    <mergeCell ref="O6:O7"/>
    <mergeCell ref="N99:P99"/>
    <mergeCell ref="N84:P84"/>
    <mergeCell ref="N85:P85"/>
    <mergeCell ref="N86:P86"/>
    <mergeCell ref="Q99:S99"/>
    <mergeCell ref="N92:P92"/>
    <mergeCell ref="N93:P93"/>
    <mergeCell ref="N94:P94"/>
    <mergeCell ref="N95:P95"/>
    <mergeCell ref="Q94:S94"/>
    <mergeCell ref="Q95:S95"/>
    <mergeCell ref="N97:P97"/>
    <mergeCell ref="Q97:S97"/>
    <mergeCell ref="Q98:S98"/>
    <mergeCell ref="N98:P98"/>
    <mergeCell ref="M74:S74"/>
    <mergeCell ref="L91:M91"/>
    <mergeCell ref="L92:M92"/>
    <mergeCell ref="L93:M93"/>
    <mergeCell ref="Q6:Q7"/>
    <mergeCell ref="R6:R7"/>
  </mergeCells>
  <printOptions horizontalCentered="1"/>
  <pageMargins left="0" right="0" top="0.5" bottom="0.25" header="0.3" footer="0.3"/>
  <pageSetup paperSize="9" scale="53" orientation="landscape" r:id="rId1"/>
  <rowBreaks count="1" manualBreakCount="1">
    <brk id="80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2025-09-10T02:18:30Z</cp:lastPrinted>
  <dcterms:created xsi:type="dcterms:W3CDTF">2019-10-28T22:32:42Z</dcterms:created>
  <dcterms:modified xsi:type="dcterms:W3CDTF">2025-09-18T02:37:44Z</dcterms:modified>
</cp:coreProperties>
</file>