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CN" sheetId="1" r:id="rId1"/>
  </sheets>
  <calcPr calcId="144525"/>
  <extLst>
    <ext uri="GoogleSheetsCustomDataVersion2">
      <go:sheetsCustomData xmlns:go="http://customooxmlschemas.google.com/" r:id="" roundtripDataChecksum="rczRTK5WSJaysvOjzor4SmAkLHM07ABkXz5+j7qTlJw="/>
    </ext>
  </extLst>
</workbook>
</file>

<file path=xl/calcChain.xml><?xml version="1.0" encoding="utf-8"?>
<calcChain xmlns="http://schemas.openxmlformats.org/spreadsheetml/2006/main">
  <c r="P86" i="1" l="1"/>
  <c r="N83" i="1"/>
  <c r="N82" i="1"/>
  <c r="U82" i="1" s="1"/>
  <c r="V82" i="1" s="1"/>
  <c r="I82" i="1"/>
  <c r="N81" i="1"/>
  <c r="U81" i="1" s="1"/>
  <c r="V81" i="1" s="1"/>
  <c r="I81" i="1"/>
  <c r="R80" i="1"/>
  <c r="N80" i="1"/>
  <c r="U80" i="1" s="1"/>
  <c r="V80" i="1" s="1"/>
  <c r="I80" i="1"/>
  <c r="N79" i="1"/>
  <c r="Q79" i="1" s="1"/>
  <c r="R79" i="1" s="1"/>
  <c r="I79" i="1"/>
  <c r="R78" i="1"/>
  <c r="N78" i="1"/>
  <c r="U78" i="1" s="1"/>
  <c r="V78" i="1" s="1"/>
  <c r="I78" i="1"/>
  <c r="N77" i="1"/>
  <c r="Q77" i="1" s="1"/>
  <c r="R77" i="1" s="1"/>
  <c r="I77" i="1"/>
  <c r="N76" i="1"/>
  <c r="U76" i="1" s="1"/>
  <c r="V76" i="1" s="1"/>
  <c r="I76" i="1"/>
  <c r="N75" i="1"/>
  <c r="Q75" i="1" s="1"/>
  <c r="R75" i="1" s="1"/>
  <c r="I75" i="1"/>
  <c r="R74" i="1"/>
  <c r="N74" i="1"/>
  <c r="U74" i="1" s="1"/>
  <c r="I74" i="1"/>
  <c r="N73" i="1"/>
  <c r="Q73" i="1" s="1"/>
  <c r="R73" i="1" s="1"/>
  <c r="I73" i="1"/>
  <c r="N72" i="1"/>
  <c r="U72" i="1" s="1"/>
  <c r="I72" i="1"/>
  <c r="R71" i="1"/>
  <c r="N71" i="1"/>
  <c r="U71" i="1" s="1"/>
  <c r="I71" i="1"/>
  <c r="N70" i="1"/>
  <c r="Q70" i="1" s="1"/>
  <c r="R70" i="1" s="1"/>
  <c r="N69" i="1"/>
  <c r="U69" i="1" s="1"/>
  <c r="V69" i="1" s="1"/>
  <c r="I69" i="1"/>
  <c r="N68" i="1"/>
  <c r="Q68" i="1" s="1"/>
  <c r="R68" i="1" s="1"/>
  <c r="N67" i="1"/>
  <c r="I67" i="1"/>
  <c r="R66" i="1"/>
  <c r="N66" i="1"/>
  <c r="U66" i="1" s="1"/>
  <c r="I66" i="1"/>
  <c r="N65" i="1"/>
  <c r="U65" i="1" s="1"/>
  <c r="V65" i="1" s="1"/>
  <c r="I65" i="1"/>
  <c r="N64" i="1"/>
  <c r="Q64" i="1" s="1"/>
  <c r="R64" i="1" s="1"/>
  <c r="I64" i="1"/>
  <c r="R63" i="1"/>
  <c r="N63" i="1"/>
  <c r="U63" i="1" s="1"/>
  <c r="I63" i="1"/>
  <c r="N62" i="1"/>
  <c r="U62" i="1" s="1"/>
  <c r="V62" i="1" s="1"/>
  <c r="I62" i="1"/>
  <c r="N61" i="1"/>
  <c r="Q61" i="1" s="1"/>
  <c r="R61" i="1" s="1"/>
  <c r="I61" i="1"/>
  <c r="R60" i="1"/>
  <c r="N60" i="1"/>
  <c r="U60" i="1" s="1"/>
  <c r="I60" i="1"/>
  <c r="N59" i="1"/>
  <c r="U59" i="1" s="1"/>
  <c r="V59" i="1" s="1"/>
  <c r="I59" i="1"/>
  <c r="N58" i="1"/>
  <c r="U58" i="1" s="1"/>
  <c r="V58" i="1" s="1"/>
  <c r="I58" i="1"/>
  <c r="R57" i="1"/>
  <c r="N57" i="1"/>
  <c r="U57" i="1" s="1"/>
  <c r="I57" i="1"/>
  <c r="N56" i="1"/>
  <c r="U56" i="1" s="1"/>
  <c r="V56" i="1" s="1"/>
  <c r="I56" i="1"/>
  <c r="N55" i="1"/>
  <c r="Q55" i="1" s="1"/>
  <c r="R55" i="1" s="1"/>
  <c r="I55" i="1"/>
  <c r="N54" i="1"/>
  <c r="U54" i="1" s="1"/>
  <c r="V54" i="1" s="1"/>
  <c r="I54" i="1"/>
  <c r="N53" i="1"/>
  <c r="Q53" i="1" s="1"/>
  <c r="R53" i="1" s="1"/>
  <c r="I53" i="1"/>
  <c r="R52" i="1"/>
  <c r="N52" i="1"/>
  <c r="U52" i="1" s="1"/>
  <c r="I52" i="1"/>
  <c r="N51" i="1"/>
  <c r="U51" i="1" s="1"/>
  <c r="I51" i="1"/>
  <c r="N50" i="1"/>
  <c r="Q50" i="1" s="1"/>
  <c r="R50" i="1" s="1"/>
  <c r="I50" i="1"/>
  <c r="R49" i="1"/>
  <c r="N49" i="1"/>
  <c r="U49" i="1" s="1"/>
  <c r="I49" i="1"/>
  <c r="N48" i="1"/>
  <c r="Q48" i="1" s="1"/>
  <c r="R48" i="1" s="1"/>
  <c r="I48" i="1"/>
  <c r="N47" i="1"/>
  <c r="U47" i="1" s="1"/>
  <c r="V47" i="1" s="1"/>
  <c r="W47" i="1" s="1"/>
  <c r="I47" i="1"/>
  <c r="N46" i="1"/>
  <c r="U46" i="1" s="1"/>
  <c r="V46" i="1" s="1"/>
  <c r="W46" i="1" s="1"/>
  <c r="I46" i="1"/>
  <c r="R45" i="1"/>
  <c r="N45" i="1"/>
  <c r="U45" i="1" s="1"/>
  <c r="I45" i="1"/>
  <c r="N44" i="1"/>
  <c r="Q44" i="1" s="1"/>
  <c r="R44" i="1" s="1"/>
  <c r="I44" i="1"/>
  <c r="N43" i="1"/>
  <c r="U43" i="1" s="1"/>
  <c r="V43" i="1" s="1"/>
  <c r="W43" i="1" s="1"/>
  <c r="I43" i="1"/>
  <c r="N42" i="1"/>
  <c r="U42" i="1" s="1"/>
  <c r="V42" i="1" s="1"/>
  <c r="W42" i="1" s="1"/>
  <c r="I42" i="1"/>
  <c r="N41" i="1"/>
  <c r="Q41" i="1" s="1"/>
  <c r="R41" i="1" s="1"/>
  <c r="I41" i="1"/>
  <c r="R40" i="1"/>
  <c r="N40" i="1"/>
  <c r="U40" i="1" s="1"/>
  <c r="I40" i="1"/>
  <c r="N39" i="1"/>
  <c r="Q39" i="1" s="1"/>
  <c r="R39" i="1" s="1"/>
  <c r="I39" i="1"/>
  <c r="N38" i="1"/>
  <c r="U38" i="1" s="1"/>
  <c r="W38" i="1" s="1"/>
  <c r="I38" i="1"/>
  <c r="U37" i="1"/>
  <c r="W37" i="1" s="1"/>
  <c r="Q37" i="1"/>
  <c r="R37" i="1" s="1"/>
  <c r="I37" i="1"/>
  <c r="N36" i="1"/>
  <c r="U36" i="1" s="1"/>
  <c r="V36" i="1" s="1"/>
  <c r="W36" i="1" s="1"/>
  <c r="I36" i="1"/>
  <c r="N35" i="1"/>
  <c r="U35" i="1" s="1"/>
  <c r="W35" i="1" s="1"/>
  <c r="I35" i="1"/>
  <c r="R34" i="1"/>
  <c r="N34" i="1"/>
  <c r="U34" i="1" s="1"/>
  <c r="R33" i="1"/>
  <c r="N33" i="1"/>
  <c r="U33" i="1" s="1"/>
  <c r="N32" i="1"/>
  <c r="Q32" i="1" s="1"/>
  <c r="R32" i="1" s="1"/>
  <c r="I32" i="1"/>
  <c r="N31" i="1"/>
  <c r="U31" i="1" s="1"/>
  <c r="V31" i="1" s="1"/>
  <c r="I31" i="1"/>
  <c r="N30" i="1"/>
  <c r="Q30" i="1" s="1"/>
  <c r="I30" i="1"/>
  <c r="U50" i="1" l="1"/>
  <c r="V50" i="1" s="1"/>
  <c r="W50" i="1" s="1"/>
  <c r="U77" i="1"/>
  <c r="V77" i="1" s="1"/>
  <c r="U68" i="1"/>
  <c r="V68" i="1" s="1"/>
  <c r="Q59" i="1"/>
  <c r="R59" i="1" s="1"/>
  <c r="U41" i="1"/>
  <c r="V41" i="1" s="1"/>
  <c r="W41" i="1" s="1"/>
  <c r="U70" i="1"/>
  <c r="V70" i="1" s="1"/>
  <c r="U75" i="1"/>
  <c r="V75" i="1" s="1"/>
  <c r="U61" i="1"/>
  <c r="V61" i="1" s="1"/>
  <c r="U48" i="1"/>
  <c r="V48" i="1" s="1"/>
  <c r="W48" i="1" s="1"/>
  <c r="U44" i="1"/>
  <c r="V44" i="1" s="1"/>
  <c r="W44" i="1" s="1"/>
  <c r="U79" i="1"/>
  <c r="V79" i="1" s="1"/>
  <c r="U32" i="1"/>
  <c r="V32" i="1" s="1"/>
  <c r="R30" i="1"/>
  <c r="Q58" i="1"/>
  <c r="R58" i="1" s="1"/>
  <c r="U39" i="1"/>
  <c r="V39" i="1" s="1"/>
  <c r="W39" i="1" s="1"/>
  <c r="U64" i="1"/>
  <c r="V64" i="1" s="1"/>
  <c r="U55" i="1"/>
  <c r="V55" i="1" s="1"/>
  <c r="U30" i="1"/>
  <c r="V30" i="1" s="1"/>
  <c r="U53" i="1"/>
  <c r="V53" i="1" s="1"/>
  <c r="Q43" i="1"/>
  <c r="R43" i="1" s="1"/>
  <c r="U73" i="1"/>
  <c r="V73" i="1" s="1"/>
  <c r="Q76" i="1"/>
  <c r="R76" i="1" s="1"/>
  <c r="U67" i="1"/>
  <c r="V67" i="1" s="1"/>
  <c r="Q67" i="1"/>
  <c r="R67" i="1" s="1"/>
  <c r="Q47" i="1"/>
  <c r="R47" i="1" s="1"/>
  <c r="Q62" i="1"/>
  <c r="R62" i="1" s="1"/>
  <c r="Q69" i="1"/>
  <c r="R69" i="1" s="1"/>
  <c r="Q82" i="1"/>
  <c r="R82" i="1" s="1"/>
  <c r="Q35" i="1"/>
  <c r="R35" i="1" s="1"/>
  <c r="Q51" i="1"/>
  <c r="R51" i="1" s="1"/>
  <c r="Q31" i="1"/>
  <c r="R31" i="1" s="1"/>
  <c r="Q36" i="1"/>
  <c r="R36" i="1" s="1"/>
  <c r="Q38" i="1"/>
  <c r="R38" i="1" s="1"/>
  <c r="Q42" i="1"/>
  <c r="R42" i="1" s="1"/>
  <c r="Q54" i="1"/>
  <c r="R54" i="1" s="1"/>
  <c r="Q56" i="1"/>
  <c r="R56" i="1" s="1"/>
  <c r="Q65" i="1"/>
  <c r="R65" i="1" s="1"/>
  <c r="Q72" i="1"/>
  <c r="R72" i="1" s="1"/>
  <c r="Q46" i="1"/>
  <c r="R46" i="1" s="1"/>
  <c r="Q81" i="1"/>
  <c r="R81" i="1" s="1"/>
  <c r="W86" i="1" l="1"/>
  <c r="R86" i="1"/>
  <c r="Q86" i="1"/>
</calcChain>
</file>

<file path=xl/comments1.xml><?xml version="1.0" encoding="utf-8"?>
<comments xmlns="http://schemas.openxmlformats.org/spreadsheetml/2006/main">
  <authors>
    <author/>
  </authors>
  <commentList>
    <comment ref="A25" authorId="0">
      <text>
        <r>
          <rPr>
            <sz val="11"/>
            <color theme="1"/>
            <rFont val="Calibri"/>
            <scheme val="minor"/>
          </rPr>
          <t>======
ID#AAABgvyajao
User    (2025-03-24 02:12:53)
User: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" roundtripDataSignature="AMtx7mgEq0rjUqqZniv4CNON4q1/c1Etjw=="/>
    </ext>
  </extLst>
</comments>
</file>

<file path=xl/sharedStrings.xml><?xml version="1.0" encoding="utf-8"?>
<sst xmlns="http://schemas.openxmlformats.org/spreadsheetml/2006/main" count="493" uniqueCount="357">
  <si>
    <t>SỞ GIÁO DỤC VÀ ĐÀO TẠO LONG AN</t>
  </si>
  <si>
    <t xml:space="preserve"> CỘNG HÒA XÃ HỘI CHỦ NGHĨA VIỆT NAM</t>
  </si>
  <si>
    <t>TRƯỜNG THPT CHU VĂN AN</t>
  </si>
  <si>
    <t>Độc lập -Tự do - Hạnh phúc</t>
  </si>
  <si>
    <t>BẢNG PHÂN CÔNG CHUYÊN MÔN NĂM HỌC 2024-2025</t>
  </si>
  <si>
    <r>
      <rPr>
        <b/>
        <sz val="14"/>
        <color theme="1"/>
        <rFont val="Times New Roman"/>
      </rPr>
      <t>Tổng số lớp:</t>
    </r>
    <r>
      <rPr>
        <sz val="14"/>
        <color theme="1"/>
        <rFont val="Times New Roman"/>
      </rPr>
      <t xml:space="preserve"> 23 lớp. </t>
    </r>
    <r>
      <rPr>
        <i/>
        <sz val="14"/>
        <color theme="1"/>
        <rFont val="Times New Roman"/>
      </rPr>
      <t xml:space="preserve">Trong đó chia ra:                                                     </t>
    </r>
  </si>
  <si>
    <t>Bố trí các môn học lớp 10_Chương trình GDPT 2018</t>
  </si>
  <si>
    <r>
      <rPr>
        <b/>
        <i/>
        <sz val="14"/>
        <color theme="1"/>
        <rFont val="Times New Roman"/>
      </rPr>
      <t>Khối 10:</t>
    </r>
    <r>
      <rPr>
        <i/>
        <sz val="14"/>
        <color theme="1"/>
        <rFont val="Times New Roman"/>
      </rPr>
      <t xml:space="preserve"> GDPT 07 lớp, GDTX 01 lớp.</t>
    </r>
  </si>
  <si>
    <t>Môn học lựa chọn (04 môn)</t>
  </si>
  <si>
    <t>Môn học có Chuyên đề học tập lựa chọn (03 cụm CĐ)</t>
  </si>
  <si>
    <t>Lớp</t>
  </si>
  <si>
    <r>
      <rPr>
        <b/>
        <i/>
        <sz val="14"/>
        <color theme="1"/>
        <rFont val="Times New Roman"/>
      </rPr>
      <t>Khối 11:</t>
    </r>
    <r>
      <rPr>
        <i/>
        <sz val="14"/>
        <color theme="1"/>
        <rFont val="Times New Roman"/>
      </rPr>
      <t xml:space="preserve"> GDPT 07 lớp, GDTX 01 lớp.</t>
    </r>
  </si>
  <si>
    <t>Lý, Hóa, Sinh, Tin học</t>
  </si>
  <si>
    <t>Toán, Lý, Hóa</t>
  </si>
  <si>
    <t>10A1, 10A2</t>
  </si>
  <si>
    <r>
      <rPr>
        <b/>
        <i/>
        <sz val="14"/>
        <color theme="1"/>
        <rFont val="Times New Roman"/>
      </rPr>
      <t>Khối 12:</t>
    </r>
    <r>
      <rPr>
        <i/>
        <sz val="14"/>
        <color theme="1"/>
        <rFont val="Times New Roman"/>
      </rPr>
      <t xml:space="preserve"> GDPT 06 lớp, GDTX 01 lớp.</t>
    </r>
  </si>
  <si>
    <t>Lý, Hóa, Sinh, Công nghệ (Trồng trọt)</t>
  </si>
  <si>
    <t>10A3, 10A4</t>
  </si>
  <si>
    <r>
      <rPr>
        <b/>
        <sz val="14"/>
        <color theme="1"/>
        <rFont val="Times New Roman"/>
      </rPr>
      <t>Tổng số VC, NLĐ:</t>
    </r>
    <r>
      <rPr>
        <sz val="14"/>
        <color theme="1"/>
        <rFont val="Times New Roman"/>
      </rPr>
      <t xml:space="preserve"> 47; trong đó: CBQL: 03; GV: 39; Nhân viên: 03, </t>
    </r>
  </si>
  <si>
    <t>Lý, Hóa, Tin, Công nghệ (TK&amp;CN)</t>
  </si>
  <si>
    <t>10A5</t>
  </si>
  <si>
    <t xml:space="preserve">                       Hợp đồng theo NĐ 111: 02 bảo vệ.</t>
  </si>
  <si>
    <t>Lý, Hóa, Địa, GD KT&amp;PL</t>
  </si>
  <si>
    <t>Văn, Sử, Địa</t>
  </si>
  <si>
    <t>10C1, 10C2</t>
  </si>
  <si>
    <t>Phân công chủ nhiệm lớp (có thay đổi nếu có GV mới):</t>
  </si>
  <si>
    <t>Địa, GD KT&amp;PL, Tin, Công nghệ (TK&amp;CN)</t>
  </si>
  <si>
    <t>10C3</t>
  </si>
  <si>
    <t>Bố trí các môn học lớp 11_Chương trình GDPT 2018</t>
  </si>
  <si>
    <t>Khối 10</t>
  </si>
  <si>
    <t>Khối 11</t>
  </si>
  <si>
    <t>Khối 12</t>
  </si>
  <si>
    <t>10A1: Trân</t>
  </si>
  <si>
    <t>11A1: Phong</t>
  </si>
  <si>
    <t>12A1: T.Phương</t>
  </si>
  <si>
    <t>11A1, 11A2</t>
  </si>
  <si>
    <t>10A2: Tràng (Thủy_Tuần 17)</t>
  </si>
  <si>
    <t>11A2: Thọ</t>
  </si>
  <si>
    <t>12A2: Khanh</t>
  </si>
  <si>
    <t>Lý, Hóa, Sinh, Công nghệ</t>
  </si>
  <si>
    <t>Toán, Hóa, Sinh</t>
  </si>
  <si>
    <t>11B1, 11B2, 11B3</t>
  </si>
  <si>
    <t>10A3: Thảo</t>
  </si>
  <si>
    <t>11B1: Ngân</t>
  </si>
  <si>
    <t>12B1: Dương</t>
  </si>
  <si>
    <t>Hóa, Sinh, Địa, GD KT&amp;PL</t>
  </si>
  <si>
    <t>11C1, 11C2</t>
  </si>
  <si>
    <t>10A4: Tân</t>
  </si>
  <si>
    <t>11B2: Hà</t>
  </si>
  <si>
    <t>12B2: Nhàn</t>
  </si>
  <si>
    <t>Lý, Tin, Địa, GD KT&amp;PL</t>
  </si>
  <si>
    <t>11C3</t>
  </si>
  <si>
    <t>10A5: An</t>
  </si>
  <si>
    <t>12C1: Quân</t>
  </si>
  <si>
    <t>Bố trí các môn học lớp 12_Chương trình GDPT 2018</t>
  </si>
  <si>
    <t>10C1: Khoa</t>
  </si>
  <si>
    <t>11C1: Tiến</t>
  </si>
  <si>
    <t>12C2: Hân</t>
  </si>
  <si>
    <t>10C2: D.Phương</t>
  </si>
  <si>
    <r>
      <rPr>
        <sz val="14"/>
        <color theme="1"/>
        <rFont val="Times New Roman"/>
      </rPr>
      <t xml:space="preserve">11C2: </t>
    </r>
    <r>
      <rPr>
        <sz val="13"/>
        <color theme="1"/>
        <rFont val="Times New Roman"/>
      </rPr>
      <t xml:space="preserve">Thoa </t>
    </r>
  </si>
  <si>
    <t>12C3: Xuân</t>
  </si>
  <si>
    <t>12A1, 12A2</t>
  </si>
  <si>
    <t>10C3: Vy</t>
  </si>
  <si>
    <t>11C3: Lan</t>
  </si>
  <si>
    <t>121B1, 12B2</t>
  </si>
  <si>
    <t>12C1, 12C2</t>
  </si>
  <si>
    <t>12C3</t>
  </si>
  <si>
    <t>STT</t>
  </si>
  <si>
    <t>Họ và tên</t>
  </si>
  <si>
    <t>Chức vụ/Vị trí công tác</t>
  </si>
  <si>
    <t>Chuyên môn</t>
  </si>
  <si>
    <t xml:space="preserve"> HỌC KỲ 1</t>
  </si>
  <si>
    <t xml:space="preserve"> HỌC KỲ 2</t>
  </si>
  <si>
    <t>Ghi chú</t>
  </si>
  <si>
    <t>Số tiết tăng ở HK1</t>
  </si>
  <si>
    <t>Số tiết dự kiến tăng ở HK2 (theo pccm dự kiến HK2)</t>
  </si>
  <si>
    <t>Dự kiến tổng số tiết tăng cả 2 HK (không được vượt quá 200t)</t>
  </si>
  <si>
    <t>Dự kiến thời điểm cắt PCCM để không vượt quá 200t (tuần mấy?)</t>
  </si>
  <si>
    <t>Dự kiến thỉnh giảng lớp nào- nếu có</t>
  </si>
  <si>
    <t>Phân công chuyên môn (Dạy lớp)</t>
  </si>
  <si>
    <r>
      <rPr>
        <b/>
        <sz val="12"/>
        <color theme="1"/>
        <rFont val="Times New Roman"/>
      </rPr>
      <t xml:space="preserve">Công việc kiêm nhiệm </t>
    </r>
    <r>
      <rPr>
        <b/>
        <sz val="10"/>
        <color theme="1"/>
        <rFont val="Times New Roman"/>
      </rPr>
      <t>(TTCM, TPCM, BTĐTN, P.BTĐTN, CTCĐ, PCTCĐ, BCHCĐ, TTCĐ, TTND, TV, TB, VN, TDTT, C.Nhiệm lớp, TVTL...)</t>
    </r>
  </si>
  <si>
    <t>Tổng cộng số tiết dạy/tuần</t>
  </si>
  <si>
    <r>
      <rPr>
        <b/>
        <sz val="12"/>
        <color theme="1"/>
        <rFont val="Times New Roman"/>
      </rPr>
      <t xml:space="preserve">Công việc kiêm nhiệm </t>
    </r>
    <r>
      <rPr>
        <b/>
        <sz val="10"/>
        <color theme="1"/>
        <rFont val="Times New Roman"/>
      </rPr>
      <t>(TTCM, TPCM, BTĐTN, P.BTĐTN, CTCĐ, PCTCĐ, BCHCĐ, TTCĐ, TTND, TV, TB, VN, TDTT, C.Nhiệm lớp, TVTL...)</t>
    </r>
  </si>
  <si>
    <t>Tổng cộng số tiết dạy/ tuần</t>
  </si>
  <si>
    <t>Dạy lớp (Môn dạy, HĐTNHN, GDĐP)</t>
  </si>
  <si>
    <t>Tổng số tiết</t>
  </si>
  <si>
    <t>Kiêm nhiệm</t>
  </si>
  <si>
    <t>Số tiết kiêm nhiệm</t>
  </si>
  <si>
    <t>Số tuần thay đổi</t>
  </si>
  <si>
    <t>I</t>
  </si>
  <si>
    <t>Cán bộ quản lý</t>
  </si>
  <si>
    <t>Nguyễn Minh Triều</t>
  </si>
  <si>
    <t>Hiệu trưởng</t>
  </si>
  <si>
    <t>Vật lý</t>
  </si>
  <si>
    <r>
      <rPr>
        <sz val="12"/>
        <color theme="1"/>
        <rFont val="Times New Roman"/>
      </rPr>
      <t xml:space="preserve">HĐ TNHN: </t>
    </r>
    <r>
      <rPr>
        <sz val="12"/>
        <color rgb="FFFF0000"/>
        <rFont val="Times New Roman"/>
      </rPr>
      <t>10A1(3)</t>
    </r>
    <r>
      <rPr>
        <sz val="12"/>
        <color theme="1"/>
        <rFont val="Times New Roman"/>
      </rPr>
      <t>, 10A2(3)</t>
    </r>
  </si>
  <si>
    <t>HT (15)</t>
  </si>
  <si>
    <t>Mã Thành Thái</t>
  </si>
  <si>
    <t>Phó Hiệu trưởng</t>
  </si>
  <si>
    <t>Ngữ văn</t>
  </si>
  <si>
    <r>
      <rPr>
        <sz val="12"/>
        <color theme="1"/>
        <rFont val="Times New Roman"/>
      </rPr>
      <t xml:space="preserve">11B1(3), 11C3(4), </t>
    </r>
    <r>
      <rPr>
        <sz val="12"/>
        <color rgb="FFA20000"/>
        <rFont val="Times New Roman"/>
      </rPr>
      <t>10C3(4)</t>
    </r>
  </si>
  <si>
    <t>PHT (13)</t>
  </si>
  <si>
    <t>GDĐP T25 đến T34: 10C3, 10C1; GDĐP T29 đến T35: 11B1, 11C3, 11A2, 11B2; Văn (11B1 tuần 34,35)</t>
  </si>
  <si>
    <t>GD ĐP:T25, T29; Văn: T34,35</t>
  </si>
  <si>
    <t>Nguyễn Thị Anh Đào</t>
  </si>
  <si>
    <t>Giáo viên</t>
  </si>
  <si>
    <t>Hóa học</t>
  </si>
  <si>
    <r>
      <rPr>
        <sz val="12"/>
        <color theme="1"/>
        <rFont val="Times New Roman"/>
      </rPr>
      <t xml:space="preserve">Hóa:   10A1(3), </t>
    </r>
    <r>
      <rPr>
        <sz val="12"/>
        <color rgb="FF388600"/>
        <rFont val="Times New Roman"/>
      </rPr>
      <t>HĐTNHN: 11B3(3).</t>
    </r>
  </si>
  <si>
    <r>
      <rPr>
        <sz val="12"/>
        <color rgb="FFA20000"/>
        <rFont val="Times New Roman"/>
      </rPr>
      <t>CTCĐ(0), PHT (13)</t>
    </r>
    <r>
      <rPr>
        <sz val="12"/>
        <color theme="1"/>
        <rFont val="Times New Roman"/>
      </rPr>
      <t>, CN11B3(4)</t>
    </r>
  </si>
  <si>
    <t>Điều chỉnh PCCM</t>
  </si>
  <si>
    <t>II</t>
  </si>
  <si>
    <t>A</t>
  </si>
  <si>
    <t>MÔN TOÁN</t>
  </si>
  <si>
    <t>Phạm Duy Phương</t>
  </si>
  <si>
    <t>Tổ phó CM</t>
  </si>
  <si>
    <t>Toán</t>
  </si>
  <si>
    <t>12C1(3), 10A5(4), 10C1(3), 10C2(3), 10C3(3)</t>
  </si>
  <si>
    <t>TPCM (1), CN10C2 (4)</t>
  </si>
  <si>
    <t>12C1(3), 10A5(4), 10C1(3), 10C2(3), 10C3(3);</t>
  </si>
  <si>
    <t xml:space="preserve">Nguyễn Thị Kim Xuân </t>
  </si>
  <si>
    <r>
      <rPr>
        <sz val="12"/>
        <color rgb="FF000000"/>
        <rFont val="Times New Roman"/>
      </rPr>
      <t xml:space="preserve">12B1(4), 12C3(3), 11B2(4), 11B3(4), </t>
    </r>
    <r>
      <rPr>
        <sz val="12"/>
        <color rgb="FF388600"/>
        <rFont val="Times New Roman"/>
      </rPr>
      <t>11C1(3)</t>
    </r>
  </si>
  <si>
    <t>CN12C3(4)</t>
  </si>
  <si>
    <t>12B1(4), 12C3(3), 11B2(4), 11B3(4). 11C1(3); nhận từ Ngân: 11A1(4),</t>
  </si>
  <si>
    <t>Nhận 11A1 8 tuần cuối</t>
  </si>
  <si>
    <t xml:space="preserve">Huỳnh Thanh Nhàn </t>
  </si>
  <si>
    <t xml:space="preserve">12A2(4), 12B2(4), 10A2(4), </t>
  </si>
  <si>
    <r>
      <rPr>
        <sz val="12"/>
        <color theme="5"/>
        <rFont val="Times New Roman"/>
      </rPr>
      <t>PBT (6),</t>
    </r>
    <r>
      <rPr>
        <sz val="12"/>
        <color theme="1"/>
        <rFont val="Times New Roman"/>
      </rPr>
      <t xml:space="preserve"> CN12B2(4)</t>
    </r>
  </si>
  <si>
    <t>12A2(4), 12B2(4), 10A2(4)</t>
  </si>
  <si>
    <t>CN12B2(4),PBT(6)</t>
  </si>
  <si>
    <t>Nguyễn Thị Hồng Thảo</t>
  </si>
  <si>
    <r>
      <rPr>
        <sz val="12"/>
        <color theme="1"/>
        <rFont val="Times New Roman"/>
      </rPr>
      <t xml:space="preserve">12C2(3), 11C3(3), 10A1(4), 10A3(4), </t>
    </r>
    <r>
      <rPr>
        <sz val="12"/>
        <color theme="5"/>
        <rFont val="Times New Roman"/>
      </rPr>
      <t>10A4(4)</t>
    </r>
  </si>
  <si>
    <t>CN10A3(4)</t>
  </si>
  <si>
    <r>
      <rPr>
        <sz val="12"/>
        <color theme="1"/>
        <rFont val="Times New Roman"/>
      </rPr>
      <t>12C2(3), 11C3(3), 10A1(4), 10A3(4),</t>
    </r>
    <r>
      <rPr>
        <sz val="12"/>
        <color rgb="FFFF0000"/>
        <rFont val="Times New Roman"/>
      </rPr>
      <t xml:space="preserve"> 10A4(4),</t>
    </r>
  </si>
  <si>
    <t>CN10A3(4),</t>
  </si>
  <si>
    <t>Trần Thị Kim Ngân</t>
  </si>
  <si>
    <r>
      <rPr>
        <sz val="12"/>
        <color theme="1"/>
        <rFont val="Times New Roman"/>
      </rPr>
      <t xml:space="preserve">12A1(4), </t>
    </r>
    <r>
      <rPr>
        <sz val="12"/>
        <color rgb="FFFF0000"/>
        <rFont val="Times New Roman"/>
      </rPr>
      <t>11A1(4)</t>
    </r>
    <r>
      <rPr>
        <sz val="12"/>
        <color theme="1"/>
        <rFont val="Times New Roman"/>
      </rPr>
      <t>, 11A2(4), 11B1(4), 11C2(3)</t>
    </r>
  </si>
  <si>
    <t>CN11B1(4)</t>
  </si>
  <si>
    <t>12A1(4), 11A2(4), 11B1(4), 11C2(3)</t>
  </si>
  <si>
    <t>Cắt 11A1 8 tuần cuối</t>
  </si>
  <si>
    <t>B</t>
  </si>
  <si>
    <t>MÔN VẬT LÝ</t>
  </si>
  <si>
    <t>Trần Thanh Tâm</t>
  </si>
  <si>
    <t>Tổ trưởng CM</t>
  </si>
  <si>
    <t>12B1(2), 11A1(3), 11B1(2), 10A5(3), 10A4(3); HĐ TNHN: 12B1(3).</t>
  </si>
  <si>
    <t>TTCM(3)</t>
  </si>
  <si>
    <t>12B1(2), 11A1(3), 11B1(2), 10A1(3), 10A4(3); HĐ TNHN: 12B1(3), 10A4 (3),</t>
  </si>
  <si>
    <t>Trần Tấn Phương</t>
  </si>
  <si>
    <t>12A1(3), 12C3(2), 10A3(3), 10C1(2), 10C2(2); HĐ TNHN: 12A1 (3).</t>
  </si>
  <si>
    <r>
      <rPr>
        <sz val="12"/>
        <color theme="1"/>
        <rFont val="Times New Roman"/>
      </rPr>
      <t xml:space="preserve">CN12A1(4), </t>
    </r>
    <r>
      <rPr>
        <sz val="12"/>
        <color theme="9"/>
        <rFont val="Times New Roman"/>
      </rPr>
      <t>TTCĐ(1)</t>
    </r>
  </si>
  <si>
    <t xml:space="preserve">12A1(3), 12C3(2), 10A3(3), 10C1(2), 10C2(2); HĐ TNHN: 12A1 (3), 10A3 (3), </t>
  </si>
  <si>
    <t>CN12A1(4), TTCĐ(1)</t>
  </si>
  <si>
    <t>Nguyễn Bùi Yến Khanh</t>
  </si>
  <si>
    <t>12A2(3), 11A2(3), 10A2(3); HĐ TNHN: 12A2(3).</t>
  </si>
  <si>
    <t>CN12A2(4), V.NGHỆ(3)</t>
  </si>
  <si>
    <t>12A2(3), 11A2(3), 10A2(3); HĐ TNHN: 12A2(3), 11C2 (3), nhận TN HN 12C2 (3), 12C3 (3) từ Hiện, Quân từ tuần 26; nhận từ Đào TNHN: 11B3(3) tuần 28</t>
  </si>
  <si>
    <t>CN12A2(4); BCH CĐ (1);</t>
  </si>
  <si>
    <t>Nguyễn Thị Bé Hà</t>
  </si>
  <si>
    <t>12B2(2), 10A1(3), 11B2(2), 11B3(2), 11C3(2); HĐ TNHN: 12B2(3).</t>
  </si>
  <si>
    <t>CN11B2(4), BCH CĐ (1)</t>
  </si>
  <si>
    <t>12B2(2), 10A5(3), 11B2(2), 11B3(2), 11C3(2); HĐ TNHN: 12B2(3), 11B2 (3),</t>
  </si>
  <si>
    <t>C</t>
  </si>
  <si>
    <t>MÔN HÓA HỌC</t>
  </si>
  <si>
    <t>Trần Lê Tấn Đức</t>
  </si>
  <si>
    <r>
      <rPr>
        <sz val="12"/>
        <color theme="1"/>
        <rFont val="Times New Roman"/>
      </rPr>
      <t xml:space="preserve">Hóa: 12A1(3), 12C1(2), 12C2(2), </t>
    </r>
    <r>
      <rPr>
        <sz val="12"/>
        <color rgb="FFFF0000"/>
        <rFont val="Times New Roman"/>
      </rPr>
      <t>12A2(3)</t>
    </r>
    <r>
      <rPr>
        <sz val="12"/>
        <color theme="1"/>
        <rFont val="Times New Roman"/>
      </rPr>
      <t xml:space="preserve">, 11A2(3), 11B1(3), </t>
    </r>
    <r>
      <rPr>
        <sz val="12"/>
        <color rgb="FF0070C0"/>
        <rFont val="Times New Roman"/>
      </rPr>
      <t>11A1(3)</t>
    </r>
  </si>
  <si>
    <t xml:space="preserve">TTCM(3); </t>
  </si>
  <si>
    <r>
      <rPr>
        <sz val="12"/>
        <color theme="1"/>
        <rFont val="Times New Roman"/>
      </rPr>
      <t xml:space="preserve">Hóa: 12A1(3), 12C1(2), 12C2(2), </t>
    </r>
    <r>
      <rPr>
        <sz val="12"/>
        <color rgb="FFFF0000"/>
        <rFont val="Times New Roman"/>
      </rPr>
      <t>12A2(3)</t>
    </r>
    <r>
      <rPr>
        <sz val="12"/>
        <color theme="1"/>
        <rFont val="Times New Roman"/>
      </rPr>
      <t xml:space="preserve">, 11A2(3), 11B1(3), </t>
    </r>
    <r>
      <rPr>
        <sz val="12"/>
        <color rgb="FF0070C0"/>
        <rFont val="Times New Roman"/>
      </rPr>
      <t xml:space="preserve">11A1(3); Hóa nhận từ Dương 10A2(3) từ tuần 28, </t>
    </r>
  </si>
  <si>
    <t>Nguyễn Hữu Tân</t>
  </si>
  <si>
    <r>
      <rPr>
        <sz val="12"/>
        <color theme="1"/>
        <rFont val="Times New Roman"/>
      </rPr>
      <t xml:space="preserve">Hóa: 12B2(3), 12C3(2), 10A4(3), 10A5(3), 11B2(3); </t>
    </r>
    <r>
      <rPr>
        <sz val="12"/>
        <color rgb="FF388600"/>
        <rFont val="Times New Roman"/>
      </rPr>
      <t>11B3(3),</t>
    </r>
  </si>
  <si>
    <r>
      <rPr>
        <sz val="12"/>
        <color theme="9"/>
        <rFont val="Times New Roman"/>
      </rPr>
      <t>TTCĐ(1)</t>
    </r>
    <r>
      <rPr>
        <sz val="12"/>
        <color theme="1"/>
        <rFont val="Times New Roman"/>
      </rPr>
      <t>, CN10A4(4)</t>
    </r>
  </si>
  <si>
    <r>
      <rPr>
        <sz val="12"/>
        <color theme="1"/>
        <rFont val="Times New Roman"/>
      </rPr>
      <t xml:space="preserve">Hóa: 12B2(3), 12C3(2), 10A4(3), 10A5(3), 11B2(3); </t>
    </r>
    <r>
      <rPr>
        <sz val="12"/>
        <color rgb="FF388600"/>
        <rFont val="Times New Roman"/>
      </rPr>
      <t>11B3(3); Hóa nhận từ Dương   10A3(3) từ tuần 28</t>
    </r>
  </si>
  <si>
    <t>TTCĐ(1), CN 10A4(4)</t>
  </si>
  <si>
    <t>Ung Nguyễn Thị Thùy Dương</t>
  </si>
  <si>
    <r>
      <rPr>
        <sz val="12"/>
        <color theme="1"/>
        <rFont val="Times New Roman"/>
      </rPr>
      <t>Hóa: 12B1(3), 11C1(2), 1</t>
    </r>
    <r>
      <rPr>
        <sz val="12"/>
        <color rgb="FF0070C0"/>
        <rFont val="Times New Roman"/>
      </rPr>
      <t>1C2(2)</t>
    </r>
    <r>
      <rPr>
        <sz val="12"/>
        <color theme="1"/>
        <rFont val="Times New Roman"/>
      </rPr>
      <t xml:space="preserve">, 10C1(2), 10C2(2), </t>
    </r>
    <r>
      <rPr>
        <sz val="12"/>
        <color rgb="FFA20000"/>
        <rFont val="Times New Roman"/>
      </rPr>
      <t>10A2(3), 10A3(3)</t>
    </r>
    <r>
      <rPr>
        <sz val="12"/>
        <color theme="1"/>
        <rFont val="Times New Roman"/>
      </rPr>
      <t>.; HĐ TNHN: 11C1(3).</t>
    </r>
  </si>
  <si>
    <t>TTND(2), CN12B1(4)</t>
  </si>
  <si>
    <r>
      <rPr>
        <sz val="12"/>
        <color theme="1"/>
        <rFont val="Times New Roman"/>
      </rPr>
      <t>Hóa: 12B1(3), 11C1(2), 1</t>
    </r>
    <r>
      <rPr>
        <sz val="12"/>
        <color rgb="FF0070C0"/>
        <rFont val="Times New Roman"/>
      </rPr>
      <t>1C2(2)</t>
    </r>
    <r>
      <rPr>
        <sz val="12"/>
        <color theme="1"/>
        <rFont val="Times New Roman"/>
      </rPr>
      <t xml:space="preserve">, 10C1(2), 10C2(2), </t>
    </r>
  </si>
  <si>
    <t>TTND(2), CN 12B1(4)</t>
  </si>
  <si>
    <t>HĐ TNHN: 11C1(3) từ tuần 19</t>
  </si>
  <si>
    <t>D</t>
  </si>
  <si>
    <t>MÔN SINH</t>
  </si>
  <si>
    <t>Ngô Thị Đông Tràng</t>
  </si>
  <si>
    <t xml:space="preserve">Sinh học </t>
  </si>
  <si>
    <r>
      <rPr>
        <sz val="12"/>
        <color rgb="FFFF0000"/>
        <rFont val="Times New Roman"/>
      </rPr>
      <t>10A1(2), 10A2(2), 10A3(2)</t>
    </r>
    <r>
      <rPr>
        <sz val="12"/>
        <color rgb="FF000000"/>
        <rFont val="Times New Roman"/>
      </rPr>
      <t xml:space="preserve">, 12A1(2), 12A2(2), 12B1(3), 12B2(3), </t>
    </r>
    <r>
      <rPr>
        <sz val="12"/>
        <color rgb="FFFF0000"/>
        <rFont val="Times New Roman"/>
      </rPr>
      <t>12C1(2), 12C2(2)</t>
    </r>
  </si>
  <si>
    <r>
      <rPr>
        <sz val="12"/>
        <color rgb="FF000000"/>
        <rFont val="Times New Roman"/>
      </rPr>
      <t xml:space="preserve">TPCM(1), </t>
    </r>
    <r>
      <rPr>
        <sz val="12"/>
        <color rgb="FFFF0000"/>
        <rFont val="Times New Roman"/>
      </rPr>
      <t>CN10A2(4)</t>
    </r>
  </si>
  <si>
    <r>
      <rPr>
        <sz val="10"/>
        <color rgb="FFFF0000"/>
        <rFont val="Times New Roman"/>
      </rPr>
      <t>10A1(2), 10A2(2)</t>
    </r>
    <r>
      <rPr>
        <sz val="10"/>
        <color rgb="FF000000"/>
        <rFont val="Times New Roman"/>
      </rPr>
      <t>, 12A1(2), 12A2(2), 12B1(3), 12B2(3), 12C1(2), 12C2(2)</t>
    </r>
  </si>
  <si>
    <t>TPCM(1)</t>
  </si>
  <si>
    <t>Điều chỉnh PCCM, Thỉnh giảng 10A3 (2) từ T28-35</t>
  </si>
  <si>
    <t>10A3(2) từ tuần 28</t>
  </si>
  <si>
    <t>Phạm Thị Thu</t>
  </si>
  <si>
    <r>
      <rPr>
        <sz val="12"/>
        <color rgb="FF000000"/>
        <rFont val="Times New Roman"/>
      </rPr>
      <t xml:space="preserve">10A4(2), 11A1(2), 11A2(2), </t>
    </r>
    <r>
      <rPr>
        <sz val="12"/>
        <color rgb="FFFF0000"/>
        <rFont val="Times New Roman"/>
      </rPr>
      <t>11B1(3), 11B2(3), 11B3(3)</t>
    </r>
    <r>
      <rPr>
        <sz val="12"/>
        <color rgb="FF000000"/>
        <rFont val="Times New Roman"/>
      </rPr>
      <t>, 11C1(2), 11C2(2)</t>
    </r>
  </si>
  <si>
    <r>
      <rPr>
        <sz val="12"/>
        <color rgb="FF000000"/>
        <rFont val="Times New Roman"/>
      </rPr>
      <t xml:space="preserve">Cô Thu hộ sản. Thỉnh giảng : 10A4(2), 11A1(2), 11A2(2),  11B1(3), 11B2(3), 11B3(3), 11C1(2), 11C2(2), </t>
    </r>
    <r>
      <rPr>
        <sz val="10"/>
        <color rgb="FFFF0000"/>
        <rFont val="Times New Roman"/>
      </rPr>
      <t>10A3(2) từ tuần 30</t>
    </r>
  </si>
  <si>
    <t>Thỉnh giảng HK2 (02 GV)</t>
  </si>
  <si>
    <t>Đ</t>
  </si>
  <si>
    <t>NGỮ VĂN</t>
  </si>
  <si>
    <t>Trần Xuân Trường</t>
  </si>
  <si>
    <t>12A1(3), 12C3(4), 11A1(3), 11B3(3), 11C2(4)</t>
  </si>
  <si>
    <r>
      <rPr>
        <sz val="12"/>
        <color rgb="FF000000"/>
        <rFont val="Times New Roman"/>
      </rPr>
      <t xml:space="preserve">12A1(3), 12C3(4), 11A1(3), 11B3(3), 11C2(4)
</t>
    </r>
    <r>
      <rPr>
        <sz val="12"/>
        <color rgb="FFFF0000"/>
        <rFont val="Times New Roman"/>
      </rPr>
      <t>GDĐP T25 đến T34: 10A5
GDĐP T29 đến T35: 12A1, 12B2, 12C3, 11A1, 11B3, 11C2</t>
    </r>
  </si>
  <si>
    <t>Điều chỉnh PCCM, Thỉnh giảng 10A1,2,3,4 từ T28- 34</t>
  </si>
  <si>
    <t>T26 và T29</t>
  </si>
  <si>
    <t>Nguyễn Thị Hồng Vân</t>
  </si>
  <si>
    <r>
      <rPr>
        <sz val="12"/>
        <color theme="1"/>
        <rFont val="Times New Roman"/>
      </rPr>
      <t xml:space="preserve">12C1(4), 10A1(3), 10A2(3), 10A3(3), 10A4(3), 10C2(4), </t>
    </r>
    <r>
      <rPr>
        <sz val="12"/>
        <color rgb="FFA20000"/>
        <rFont val="Times New Roman"/>
      </rPr>
      <t>10A5(3)</t>
    </r>
  </si>
  <si>
    <r>
      <rPr>
        <sz val="12"/>
        <color rgb="FF000000"/>
        <rFont val="Times New Roman"/>
      </rPr>
      <t xml:space="preserve">12C1(4), 10A1(3), 10A2(3), 10A3(3), 10A4(3), 10C2(4), </t>
    </r>
    <r>
      <rPr>
        <sz val="12"/>
        <color rgb="FF800000"/>
        <rFont val="Times New Roman"/>
      </rPr>
      <t>10A5(3)
GDĐP T29 đến T35: 12C1</t>
    </r>
  </si>
  <si>
    <t>Điều chỉnh PCCM, Thỉnh giảng 10C2 từ T28-34</t>
  </si>
  <si>
    <t>Trịnh Thị Ngọc Hân</t>
  </si>
  <si>
    <t>12B1(3), 12C2(4), 11A2(3), 11B2(3), 11C1(4)</t>
  </si>
  <si>
    <r>
      <rPr>
        <sz val="12"/>
        <color theme="1"/>
        <rFont val="Times New Roman"/>
      </rPr>
      <t xml:space="preserve">CN12C2(4)
</t>
    </r>
    <r>
      <rPr>
        <sz val="12"/>
        <color theme="9"/>
        <rFont val="Times New Roman"/>
      </rPr>
      <t>TTCĐ(1)</t>
    </r>
  </si>
  <si>
    <r>
      <rPr>
        <sz val="12"/>
        <color rgb="FF000000"/>
        <rFont val="Times New Roman"/>
      </rPr>
      <t xml:space="preserve">12B1(3), 12C2(4), 11A2(3), 11B2(3), 11C1(4) </t>
    </r>
    <r>
      <rPr>
        <sz val="12"/>
        <color rgb="FFFF0000"/>
        <rFont val="Times New Roman"/>
      </rPr>
      <t>GDĐP T29 đến T35: 12B1, 12C2, 11C1</t>
    </r>
  </si>
  <si>
    <t>CN12C2(4)    
TTCĐ(1)</t>
  </si>
  <si>
    <t>T29</t>
  </si>
  <si>
    <t>Võ Thị Kiều Trang</t>
  </si>
  <si>
    <t>12A2(3), 12B2(3), 10C1(4)</t>
  </si>
  <si>
    <t>BT ĐTN(12)</t>
  </si>
  <si>
    <r>
      <rPr>
        <sz val="12"/>
        <color rgb="FF000000"/>
        <rFont val="Times New Roman"/>
      </rPr>
      <t xml:space="preserve">12A2(3), 12B2(3), 10C1(4); </t>
    </r>
    <r>
      <rPr>
        <sz val="12"/>
        <color rgb="FFFF0000"/>
        <rFont val="Times New Roman"/>
      </rPr>
      <t>GDĐP T29 đến T35: 12A2</t>
    </r>
  </si>
  <si>
    <t>E</t>
  </si>
  <si>
    <t>MÔN LỊCH SỬ</t>
  </si>
  <si>
    <t xml:space="preserve">Nguyễn Thị Lệ Huyền </t>
  </si>
  <si>
    <t>Lịch sử</t>
  </si>
  <si>
    <t>Sử: 10A1(2), 10A2 (2), 10A3(2), 10A4(2), 10C1(3), 11C2(2),11C3(2), 12A1(2),
12A2(2), 12B1(2), 12B2(2), 12C1(3)</t>
  </si>
  <si>
    <r>
      <rPr>
        <sz val="12"/>
        <color theme="1"/>
        <rFont val="Times New Roman"/>
      </rPr>
      <t>Sử: 10A1(1), 10A2(1), 10A3(1), 10A4(1), 10C1(2), 11C2(3), 11C3(3), 12A1(1), 12A2(1), 12B1(1), 12B2(1), 12C1(2)   
GDDP (T19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T24): 12A1(6), 12A2(6), 12B2(6), 12C1(6)</t>
    </r>
  </si>
  <si>
    <t>Trong HK2</t>
  </si>
  <si>
    <t>GD ĐP: 10A1,10A2,10A3,10A4,10C1,11C2,11C3, 12B1</t>
  </si>
  <si>
    <t>Phạm Thị Ngọc Diệu</t>
  </si>
  <si>
    <t>Sử: 10A5(2), 10C2(3), 10C3(3), 11A1(1),11A2(1), 11B1(1), 11B2(1), 11B3(1), 11C1(2), 12C2(3), 12C3(3)</t>
  </si>
  <si>
    <r>
      <rPr>
        <sz val="12"/>
        <color theme="1"/>
        <rFont val="Times New Roman"/>
      </rPr>
      <t>Sử: 10A5(1), 10C2 (2), 10C3(2), 11A1(2), 11A2(2), 11B1(2), 11B2(2), 11B3(2), 11C1(3), 12C2(2), 12C3(2)  
 GDDP (T19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T24): 11A1(6), 11A2(6), 11B1(6), 11B2(6), 11C1(6), 12C2(6), 12C3(6)</t>
    </r>
  </si>
  <si>
    <t>GD ĐP: 10A5, 10C2, 10C3, 11B3</t>
  </si>
  <si>
    <t>G</t>
  </si>
  <si>
    <t>MÔN ĐỊA LÍ</t>
  </si>
  <si>
    <t>Nguyễn Văn Hiện</t>
  </si>
  <si>
    <t>Địa lý</t>
  </si>
  <si>
    <r>
      <rPr>
        <sz val="12"/>
        <color theme="1"/>
        <rFont val="Times New Roman"/>
      </rPr>
      <t>Địa: 10C1(3), 10C2(3), 10C3(3), 11C3(3), 12C2(3); GDĐP (T1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T5): 10A1, 10A2, 10A3, 10A4, 10A5, 10C1, 10C2, 10C3; GDĐP (T1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T7): 11A1, 11A2, 11B1, 11B2, 11B3, 11C3, 12B2, 12C2; HĐ TNHN: 12C2 (3)</t>
    </r>
  </si>
  <si>
    <r>
      <rPr>
        <sz val="12"/>
        <color theme="1"/>
        <rFont val="Times New Roman"/>
      </rPr>
      <t xml:space="preserve">Địa: 10C1(3), 10C2(3), 10C3(3), 11C2(3), 11C3(3), 12C2(3); </t>
    </r>
    <r>
      <rPr>
        <sz val="12"/>
        <color rgb="FFFF0000"/>
        <rFont val="Times New Roman"/>
      </rPr>
      <t>HĐ TNHN 12C2(3): Từ tuần 19 đến tuần 25. Tuần 26 cắt chuyển Yến Khanh</t>
    </r>
  </si>
  <si>
    <t>Tuần 30</t>
  </si>
  <si>
    <t>Cắt tiết HĐ TNHN từ
 tuần 30 lớp 12C2 (3) cho giáo viên khác.</t>
  </si>
  <si>
    <t>Nguyễn Thanh Quân</t>
  </si>
  <si>
    <r>
      <rPr>
        <sz val="12"/>
        <color theme="1"/>
        <rFont val="Times New Roman"/>
      </rPr>
      <t>Địa: 11C1(3), 11C2(3), 12C1(3), 12C3(3); GDĐP (T1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T7): 11C1, 11C2, 12A1, 12A2, 12B1, 12C1, 12C3; HĐ TNHN 12C1(3), 12C3(3).</t>
    </r>
  </si>
  <si>
    <t>CN12C1(4), BCHCĐ(1)</t>
  </si>
  <si>
    <r>
      <rPr>
        <sz val="12"/>
        <color theme="1"/>
        <rFont val="Times New Roman"/>
      </rPr>
      <t xml:space="preserve">Địa: 11C1(3), 12C1(3), 12C3(3); HĐ TNHN 12C1(3), </t>
    </r>
    <r>
      <rPr>
        <sz val="12"/>
        <color rgb="FFFF0000"/>
        <rFont val="Times New Roman"/>
      </rPr>
      <t>HĐ TNHN 12C3(3): Từ tuần 19 đến tuần 25. Tuần 26 cắt chuyển Yến Khanh</t>
    </r>
  </si>
  <si>
    <t>Tuần 33</t>
  </si>
  <si>
    <t>Cắt tiết HĐ TNHN từ
 tuần 33 lớp 12C3 (3) cho giáo viên khác.</t>
  </si>
  <si>
    <t>H</t>
  </si>
  <si>
    <t>MÔN GDCD</t>
  </si>
  <si>
    <t>Đinh Thị Hồng Lan</t>
  </si>
  <si>
    <t>GDKT &amp;PL</t>
  </si>
  <si>
    <r>
      <rPr>
        <sz val="12"/>
        <color theme="1"/>
        <rFont val="Times New Roman"/>
      </rPr>
      <t xml:space="preserve">GDKTPL: 11C1(2), 11C2(2), 11C3(2), </t>
    </r>
    <r>
      <rPr>
        <sz val="12"/>
        <color rgb="FFFF0000"/>
        <rFont val="Times New Roman"/>
      </rPr>
      <t>12C2(2)</t>
    </r>
    <r>
      <rPr>
        <sz val="12"/>
        <color theme="1"/>
        <rFont val="Times New Roman"/>
      </rPr>
      <t>, 12C3(2); HĐ TNHN: 11B2(3), 11C2(3), 11C3(3); GDĐP (T12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T17): 11A1, 11A2, 11B1, 11B2, 11B3, 11C1, 11C2, 11C3; (T8-13): 12C2, 12C3.</t>
    </r>
  </si>
  <si>
    <t>CN11C3(4)</t>
  </si>
  <si>
    <t>GDKTPL: 11C1(2), 11C2(2), 11C3(2),  12C2 (2), 12C3(2); HĐ TNHN: 11C3(3).</t>
  </si>
  <si>
    <t>Tuần 19
Cắt 2 lớp Hoạt động
 trải nghiệm Hướng nghiệp 11C2, 11B2</t>
  </si>
  <si>
    <t>Đỗ Nguyễn Hoàng Thúy Vy</t>
  </si>
  <si>
    <r>
      <rPr>
        <sz val="12"/>
        <color theme="1"/>
        <rFont val="Times New Roman"/>
      </rPr>
      <t>GDKTPL: 10C1(2), 10C2(2), 10C3(2), 12C1(2); HĐ TNHN: 10C1(3), 10C2(3), 10C3(3); GDĐP (T15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T18): 10A1, 10A2, 10A3, 10A4, 10A5, 10C1, 10C2, 10C3; GDĐP (T8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T13): 12A1, 12A2, 12B1, 12B2, 12C1.</t>
    </r>
  </si>
  <si>
    <t>CN10C3(4)</t>
  </si>
  <si>
    <t>GDKTPL: 10C1(2), 10C2(2), 10C3(2), 12C1(2); HĐ TNHN: 10C1(3), 10C3(3).</t>
  </si>
  <si>
    <t>Cắt 10C2 từ tuần 19</t>
  </si>
  <si>
    <t>MÔN TIẾNG ANH</t>
  </si>
  <si>
    <t>Phạm Thị Thanh Giang</t>
  </si>
  <si>
    <t>Tiếng Anh</t>
  </si>
  <si>
    <t>11B1(3), 11B2(3), 11B3(3), 11C1(3), 12B1(3), 12C1(3)</t>
  </si>
  <si>
    <t xml:space="preserve">TTCM(3) </t>
  </si>
  <si>
    <t>TTCM(3), CN 11B3 (4)</t>
  </si>
  <si>
    <t>Nguyễn Trương Đăng Khoa</t>
  </si>
  <si>
    <r>
      <rPr>
        <sz val="12"/>
        <color rgb="FFFF0000"/>
        <rFont val="Times New Roman"/>
      </rPr>
      <t xml:space="preserve"> 10A3(3), 10A4(3), 10A5(3)</t>
    </r>
    <r>
      <rPr>
        <sz val="12"/>
        <color theme="1"/>
        <rFont val="Times New Roman"/>
      </rPr>
      <t xml:space="preserve">, 10C1(3), 10C2(3), </t>
    </r>
    <r>
      <rPr>
        <sz val="12"/>
        <color theme="1"/>
        <rFont val="Times New Roman"/>
      </rPr>
      <t>12C2(3)</t>
    </r>
  </si>
  <si>
    <t>CN10C1(4)</t>
  </si>
  <si>
    <r>
      <rPr>
        <sz val="12"/>
        <color theme="1"/>
        <rFont val="Times New Roman"/>
      </rPr>
      <t xml:space="preserve">10C1(3), 10C2(3), </t>
    </r>
    <r>
      <rPr>
        <sz val="12"/>
        <color rgb="FFFF0000"/>
        <rFont val="Times New Roman"/>
      </rPr>
      <t>12B2(3)</t>
    </r>
    <r>
      <rPr>
        <sz val="12"/>
        <color theme="1"/>
        <rFont val="Times New Roman"/>
      </rPr>
      <t xml:space="preserve">, </t>
    </r>
    <r>
      <rPr>
        <sz val="12"/>
        <color theme="1"/>
        <rFont val="Times New Roman"/>
      </rPr>
      <t>12C2(3)</t>
    </r>
  </si>
  <si>
    <t>Nguyễn Thị Kim Thoa</t>
  </si>
  <si>
    <r>
      <rPr>
        <sz val="12"/>
        <color theme="1"/>
        <rFont val="Times New Roman"/>
      </rPr>
      <t xml:space="preserve">11A1(3), </t>
    </r>
    <r>
      <rPr>
        <sz val="12"/>
        <color theme="1"/>
        <rFont val="Times New Roman"/>
      </rPr>
      <t>11A2(3)</t>
    </r>
    <r>
      <rPr>
        <sz val="12"/>
        <color theme="1"/>
        <rFont val="Times New Roman"/>
      </rPr>
      <t xml:space="preserve">, 11C2(3), 12A1(3), 12A2(3), </t>
    </r>
    <r>
      <rPr>
        <sz val="12"/>
        <color rgb="FFFF0000"/>
        <rFont val="Times New Roman"/>
      </rPr>
      <t>12B2(3)</t>
    </r>
  </si>
  <si>
    <r>
      <rPr>
        <sz val="12"/>
        <color theme="1"/>
        <rFont val="Times New Roman"/>
      </rPr>
      <t xml:space="preserve">CN11C2(4), </t>
    </r>
    <r>
      <rPr>
        <sz val="12"/>
        <color theme="9"/>
        <rFont val="Times New Roman"/>
      </rPr>
      <t xml:space="preserve">TTCĐ(1) </t>
    </r>
  </si>
  <si>
    <t>11A1(3), 11A2(3), 11C2(3), 12A1(3), 12A2(3)</t>
  </si>
  <si>
    <t xml:space="preserve">CN11C2(4), TTCĐ(1) </t>
  </si>
  <si>
    <t>Lê Thị Hồng Thủy</t>
  </si>
  <si>
    <r>
      <rPr>
        <sz val="12"/>
        <color theme="1"/>
        <rFont val="Times New Roman"/>
      </rPr>
      <t xml:space="preserve"> </t>
    </r>
    <r>
      <rPr>
        <sz val="12"/>
        <color rgb="FFFF0000"/>
        <rFont val="Times New Roman"/>
      </rPr>
      <t>10A1(3), 10A2(3)</t>
    </r>
  </si>
  <si>
    <t xml:space="preserve">10A1(3), 10A2(3), 10A3(3), 10A4(3), 10A5(3); </t>
  </si>
  <si>
    <r>
      <rPr>
        <sz val="12"/>
        <color rgb="FFFF0000"/>
        <rFont val="Times New Roman"/>
      </rPr>
      <t>CN10A2(4)</t>
    </r>
    <r>
      <rPr>
        <sz val="12"/>
        <color theme="1"/>
        <rFont val="Times New Roman"/>
      </rPr>
      <t xml:space="preserve"> </t>
    </r>
  </si>
  <si>
    <t>K</t>
  </si>
  <si>
    <t>MÔN TIN</t>
  </si>
  <si>
    <t>Nguyễn Thị Huyền Trân</t>
  </si>
  <si>
    <t>Tin học</t>
  </si>
  <si>
    <t>12A1(2), 12A2(2), 10A1(2)</t>
  </si>
  <si>
    <t>CN10A1(4), TKHĐ(2)</t>
  </si>
  <si>
    <t>Tin: 12A1(2), 12A2(2), 10A1(2), 10A2(2),HĐ TNHN: 11A2(3); Nhận lớp Tin từ Thọ: 10A5(2), 10C3(2); nhận từ An HĐTNHN: 10A5(3)</t>
  </si>
  <si>
    <t>Trương Phụng Thọ</t>
  </si>
  <si>
    <t>11A1(2), 11A2(2), 11C3(2), 10A2(2), 10A5(2), 10C3(2); HĐ TNHN: 11A2(3)</t>
  </si>
  <si>
    <t>CN11A2(4), TP(1), TV(3)</t>
  </si>
  <si>
    <t xml:space="preserve">11A1(2), 11A2(2), 11C3(2),   </t>
  </si>
  <si>
    <t>L</t>
  </si>
  <si>
    <t>MÔN GDTC</t>
  </si>
  <si>
    <t>Nguyễn Văn En</t>
  </si>
  <si>
    <t>GDTC- GDQP AN</t>
  </si>
  <si>
    <t>GDQP&amp;AN: 10A1(1), 10A2(1), 10A3(1), 10A4(1), 10A5(1), 10C1(1), 10C2(1), 11A1(1), 11A2(1), 11B1(1), 11B2(1), 11B3(1), 11C1(1), 11C2(1), 12A1(1), 12A2(1), 12B1(1), 12B2(1), 12C1(1), 12C2(1)</t>
  </si>
  <si>
    <t>TTCM (3), Tuần 1-4 lớp 12 dạy 2 tiết QP</t>
  </si>
  <si>
    <t>TTCM (3)</t>
  </si>
  <si>
    <t>Phạm Hồng Hải</t>
  </si>
  <si>
    <t>GDTC</t>
  </si>
  <si>
    <r>
      <rPr>
        <sz val="12"/>
        <color rgb="FFFF0000"/>
        <rFont val="Times New Roman"/>
      </rPr>
      <t>10A2(2), 10A3(2)</t>
    </r>
    <r>
      <rPr>
        <sz val="12"/>
        <color theme="1"/>
        <rFont val="Times New Roman"/>
      </rPr>
      <t xml:space="preserve">, 10A4(2), 10A5(2), </t>
    </r>
    <r>
      <rPr>
        <sz val="12"/>
        <color rgb="FFFF0000"/>
        <rFont val="Times New Roman"/>
      </rPr>
      <t>11A2(2)</t>
    </r>
    <r>
      <rPr>
        <sz val="12"/>
        <color theme="1"/>
        <rFont val="Times New Roman"/>
      </rPr>
      <t>, 11B1(2), 11B2(2), 11B3(2), 12B1(2), 12B2(2)</t>
    </r>
  </si>
  <si>
    <t>TVTL(4)</t>
  </si>
  <si>
    <t>10A4(2), 10A5(2), 11A2(2), 11B1(2), 11B2(2), 11B3(2), 12B1(2)</t>
  </si>
  <si>
    <t>Trần Hồ Minh Tiến</t>
  </si>
  <si>
    <r>
      <rPr>
        <sz val="12"/>
        <color theme="1"/>
        <rFont val="Times New Roman"/>
      </rPr>
      <t xml:space="preserve">10C1(2), 10C2(2), </t>
    </r>
    <r>
      <rPr>
        <sz val="12"/>
        <color rgb="FFFF0000"/>
        <rFont val="Times New Roman"/>
      </rPr>
      <t>10A1(2)</t>
    </r>
    <r>
      <rPr>
        <sz val="12"/>
        <color theme="1"/>
        <rFont val="Times New Roman"/>
      </rPr>
      <t xml:space="preserve">, 11C1(2), 11C2(2), </t>
    </r>
    <r>
      <rPr>
        <sz val="12"/>
        <color rgb="FF0070C0"/>
        <rFont val="Times New Roman"/>
      </rPr>
      <t>11A1(2)</t>
    </r>
    <r>
      <rPr>
        <sz val="12"/>
        <color theme="1"/>
        <rFont val="Times New Roman"/>
      </rPr>
      <t xml:space="preserve">, 12C1(2), 12C2(2), </t>
    </r>
    <r>
      <rPr>
        <sz val="12"/>
        <color rgb="FFFF0000"/>
        <rFont val="Times New Roman"/>
      </rPr>
      <t>12A1(2)</t>
    </r>
    <r>
      <rPr>
        <sz val="12"/>
        <color theme="1"/>
        <rFont val="Times New Roman"/>
      </rPr>
      <t>, 12A2(2)</t>
    </r>
  </si>
  <si>
    <t>TDTT(3), CN11C1(4)</t>
  </si>
  <si>
    <t>10A1(2), 10C1(2),10C2(2) 11C1(2), 12C1(2), 12C2(2); Nhận từ D.Phương  HĐ TNHN: 10C2(3); Nhận từ Tâm:  11C1 (3); Nhận từ Thủy HĐTN 11B1 (3)</t>
  </si>
  <si>
    <t xml:space="preserve">
CN11C1(4)</t>
  </si>
  <si>
    <t>M</t>
  </si>
  <si>
    <t>MÔN GDQP-AN</t>
  </si>
  <si>
    <t>Nguyễn Thị Thu Hằng</t>
  </si>
  <si>
    <t>GDQP &amp;AN</t>
  </si>
  <si>
    <r>
      <rPr>
        <sz val="10"/>
        <color theme="1"/>
        <rFont val="Times New Roman"/>
      </rPr>
      <t xml:space="preserve"> </t>
    </r>
    <r>
      <rPr>
        <sz val="10"/>
        <color rgb="FFE36C09"/>
        <rFont val="Times New Roman"/>
      </rPr>
      <t xml:space="preserve"> GDQP &amp;AN:</t>
    </r>
    <r>
      <rPr>
        <sz val="10"/>
        <color theme="1"/>
        <rFont val="Times New Roman"/>
      </rPr>
      <t xml:space="preserve"> 11A1(1), 11A2(1), 11B1(1), 11B2(1), 11B3(1), 11C1(1), 11C2(1)</t>
    </r>
  </si>
  <si>
    <t>vào giữa Tuần 16 ( TTCĐ)</t>
  </si>
  <si>
    <t>TTCĐ (1)</t>
  </si>
  <si>
    <t>N</t>
  </si>
  <si>
    <t>MÔN CÔNG NGHỆ</t>
  </si>
  <si>
    <t>Phạm Thanh Phong</t>
  </si>
  <si>
    <t>TPCM</t>
  </si>
  <si>
    <t>Công nghệ</t>
  </si>
  <si>
    <r>
      <rPr>
        <sz val="12"/>
        <color theme="1"/>
        <rFont val="Times New Roman"/>
      </rPr>
      <t>CN: 10A3(2), 10A4(2), 12B1(2), 12B2(2); HĐ TNHN: 10A3(3), 10A4(3),</t>
    </r>
    <r>
      <rPr>
        <sz val="12"/>
        <color rgb="FF0070C0"/>
        <rFont val="Times New Roman"/>
      </rPr>
      <t xml:space="preserve"> 11A1(3)</t>
    </r>
  </si>
  <si>
    <r>
      <rPr>
        <sz val="12"/>
        <color rgb="FF0070C0"/>
        <rFont val="Times New Roman"/>
      </rPr>
      <t>CN11A1 (4)</t>
    </r>
    <r>
      <rPr>
        <sz val="12"/>
        <color theme="1"/>
        <rFont val="Times New Roman"/>
      </rPr>
      <t xml:space="preserve">, TB(3), </t>
    </r>
  </si>
  <si>
    <t>CN: 10A3(2), 10A4(2), 12B1(2), 12B2(2); HĐ TNHN: 11A1(3)</t>
  </si>
  <si>
    <r>
      <rPr>
        <sz val="12"/>
        <color rgb="FF0070C0"/>
        <rFont val="Times New Roman"/>
      </rPr>
      <t>CN11A1 (4)</t>
    </r>
    <r>
      <rPr>
        <sz val="12"/>
        <color theme="1"/>
        <rFont val="Times New Roman"/>
      </rPr>
      <t>, TB(3), TP(1)</t>
    </r>
  </si>
  <si>
    <t>cắt 10A3(3), 10A4(3)  từ tuần 19</t>
  </si>
  <si>
    <t>Nguyễn Trường An</t>
  </si>
  <si>
    <t>CN: 11B1(2), 11B2(2), 11B3(2),10A5(2), 10C3(2); HĐTNHN: 11B1(3), 10A5(3)</t>
  </si>
  <si>
    <t>CN10A5(4), PCT CĐ(3)</t>
  </si>
  <si>
    <t xml:space="preserve">CN: 11B1(2), 11B2(2), 11B3(2), 10A5(2), 10C3(2); </t>
  </si>
  <si>
    <t>cắt HĐ TNHN 11B1  từ tuần 19</t>
  </si>
  <si>
    <t>O</t>
  </si>
  <si>
    <t>GIÁO DỤC ĐỊA PHƯƠNG (THỈNH GIẢNG)</t>
  </si>
  <si>
    <t>Thỉnh giảng</t>
  </si>
  <si>
    <t>Âm nhạc</t>
  </si>
  <si>
    <r>
      <rPr>
        <sz val="12"/>
        <color theme="1"/>
        <rFont val="Times New Roman"/>
      </rPr>
      <t>K.10 (T6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 xml:space="preserve">T9); K11, 12: T25,26,27,28 </t>
    </r>
  </si>
  <si>
    <r>
      <rPr>
        <sz val="12"/>
        <color theme="1"/>
        <rFont val="Times New Roman"/>
      </rPr>
      <t>K.10 (T6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 xml:space="preserve">T9); K11: T21- 25; K12: T25,26,27,28 </t>
    </r>
  </si>
  <si>
    <t>Mĩ thuật</t>
  </si>
  <si>
    <r>
      <rPr>
        <sz val="12"/>
        <color theme="1"/>
        <rFont val="Times New Roman"/>
      </rPr>
      <t>K.10 (T10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T14); K11: (T8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T11); K12: (T14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T18)</t>
    </r>
  </si>
  <si>
    <r>
      <rPr>
        <sz val="12"/>
        <color theme="1"/>
        <rFont val="Times New Roman"/>
      </rPr>
      <t>K.10 (T10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T14); K11: (T8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T11); K12: (T14</t>
    </r>
    <r>
      <rPr>
        <sz val="12"/>
        <color theme="1"/>
        <rFont val="Symbol"/>
      </rPr>
      <t>®</t>
    </r>
    <r>
      <rPr>
        <sz val="12"/>
        <color theme="1"/>
        <rFont val="Times New Roman"/>
      </rPr>
      <t>T18)</t>
    </r>
  </si>
  <si>
    <t xml:space="preserve">GHI CHÚ: </t>
  </si>
  <si>
    <t>HOẠT ĐỘNG TRẢI NGHIỆM HƯỚNG NGHIỆP</t>
  </si>
  <si>
    <t>Cần Đước, ngày      tháng 8 năm 2024</t>
  </si>
  <si>
    <t>HIỆU TRƯỞNG</t>
  </si>
  <si>
    <t>10A1: Triều</t>
  </si>
  <si>
    <t>10A2: Triều</t>
  </si>
  <si>
    <t>11A2: Trân</t>
  </si>
  <si>
    <t>10A3: T. Phương</t>
  </si>
  <si>
    <t>11B1: Tiến</t>
  </si>
  <si>
    <t>12B1: Tâm</t>
  </si>
  <si>
    <t>10A4: Tâm</t>
  </si>
  <si>
    <t>12B2: Hà</t>
  </si>
  <si>
    <t xml:space="preserve"> </t>
  </si>
  <si>
    <t>10A5: Trân</t>
  </si>
  <si>
    <t>11B3: Khanh</t>
  </si>
  <si>
    <t>10C1: Vy</t>
  </si>
  <si>
    <t>12C2: Khanh</t>
  </si>
  <si>
    <t>10C2: Tiến</t>
  </si>
  <si>
    <t>11C2: Khanh</t>
  </si>
  <si>
    <t>12C3: Khanh</t>
  </si>
  <si>
    <t>Tuyết Thơ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</si>
  <si>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</si>
  <si>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</si>
  <si>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Hóa:   10A1(3); HĐ TN HN: 10A2 (1)</t>
  </si>
  <si>
    <t>CTCĐ(0), PHT (13)</t>
  </si>
  <si>
    <r>
      <rPr>
        <sz val="10"/>
        <color rgb="FFFF0000"/>
        <rFont val="Times New Roman"/>
        <charset val="134"/>
      </rPr>
      <t xml:space="preserve"> GDTC:</t>
    </r>
    <r>
      <rPr>
        <sz val="10"/>
        <color rgb="FFFF0000"/>
        <rFont val="Times New Roman"/>
        <charset val="134"/>
      </rPr>
      <t xml:space="preserve"> 10A2 (2T),10A3 (2T),11A1 (2T),11C2 (2T),12A1 (2T),12A2 (2T),12B2 (2T), </t>
    </r>
    <r>
      <rPr>
        <sz val="10"/>
        <color theme="4"/>
        <rFont val="Times New Roman"/>
        <charset val="134"/>
      </rPr>
      <t>GDQP</t>
    </r>
    <r>
      <rPr>
        <sz val="10"/>
        <color rgb="FFFF0000"/>
        <rFont val="Times New Roman"/>
        <charset val="134"/>
      </rPr>
      <t xml:space="preserve"> : 12A1 (1T),12A2 (1T)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</si>
  <si>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rgb="FFE36C09"/>
        <rFont val="Times New Roman"/>
        <charset val="134"/>
      </rPr>
      <t xml:space="preserve"> GDQP &amp;AN:</t>
    </r>
    <r>
      <rPr>
        <sz val="10"/>
        <color theme="1"/>
        <rFont val="Times New Roman"/>
        <charset val="134"/>
      </rPr>
      <t xml:space="preserve"> 11A1(1), 11A2(1), 11B1(1), 11B2(1), 11B3(1), 11C1(1), 11C2(1); </t>
    </r>
    <r>
      <rPr>
        <sz val="10"/>
        <color rgb="FFFF0000"/>
        <rFont val="Times New Roman"/>
        <charset val="134"/>
      </rPr>
      <t xml:space="preserve">10A1(1), 10A2(1), 10A3(1), 10A4(1), 10A5(1), 10C1(1), 10C2(1), </t>
    </r>
    <r>
      <rPr>
        <sz val="10"/>
        <color rgb="FF92D050"/>
        <rFont val="Times New Roman"/>
        <charset val="134"/>
      </rPr>
      <t>12B1(1), 12B2(1),12C1(1),12C2(1)</t>
    </r>
  </si>
  <si>
    <t>11B3: Giang</t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</si>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</sst>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>
    <font>
      <sz val="11"/>
      <color theme="1"/>
      <name val="Calibri"/>
      <scheme val="minor"/>
    </font>
    <font>
      <sz val="13"/>
      <color theme="1"/>
      <name val="Times New Roman"/>
    </font>
    <font>
      <b/>
      <sz val="13"/>
      <color theme="1"/>
      <name val="Times New Roman"/>
    </font>
    <font>
      <sz val="13"/>
      <color theme="1"/>
      <name val="Arial"/>
    </font>
    <font>
      <b/>
      <sz val="16"/>
      <color theme="1"/>
      <name val="Times New Roman"/>
    </font>
    <font>
      <sz val="10"/>
      <color theme="1"/>
      <name val="Arial"/>
    </font>
    <font>
      <sz val="14"/>
      <color theme="1"/>
      <name val="Times New Roman"/>
    </font>
    <font>
      <b/>
      <sz val="14"/>
      <color rgb="FF000000"/>
      <name val="Times New Roman"/>
    </font>
    <font>
      <sz val="11"/>
      <name val="Calibri"/>
    </font>
    <font>
      <i/>
      <sz val="14"/>
      <color theme="1"/>
      <name val="Times New Roman"/>
    </font>
    <font>
      <b/>
      <sz val="13"/>
      <color rgb="FF000000"/>
      <name val="Times New Roman"/>
    </font>
    <font>
      <i/>
      <sz val="10"/>
      <color theme="1"/>
      <name val="Arial"/>
    </font>
    <font>
      <sz val="14"/>
      <color rgb="FF000000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i/>
      <sz val="12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Arial"/>
    </font>
    <font>
      <b/>
      <sz val="10"/>
      <color rgb="FFFF0000"/>
      <name val="Arial"/>
    </font>
    <font>
      <sz val="12"/>
      <color rgb="FFA20000"/>
      <name val="Times New Roman"/>
    </font>
    <font>
      <b/>
      <sz val="9"/>
      <color rgb="FFFF0000"/>
      <name val="Arial"/>
    </font>
    <font>
      <sz val="12"/>
      <color rgb="FF000000"/>
      <name val="Times New Roman"/>
    </font>
    <font>
      <sz val="11"/>
      <color theme="1"/>
      <name val="Calibri"/>
    </font>
    <font>
      <sz val="10"/>
      <color rgb="FF000000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1"/>
      <color theme="1"/>
      <name val="Arial"/>
    </font>
    <font>
      <b/>
      <sz val="10"/>
      <color theme="1"/>
      <name val="Arial"/>
    </font>
    <font>
      <sz val="14"/>
      <color theme="1"/>
      <name val="Cambria"/>
    </font>
    <font>
      <sz val="12"/>
      <color theme="1"/>
      <name val="Cambria"/>
    </font>
    <font>
      <sz val="12"/>
      <color rgb="FFFF0000"/>
      <name val="Times New Roman"/>
    </font>
    <font>
      <sz val="10"/>
      <color rgb="FFFF0000"/>
      <name val="Times New Roman"/>
    </font>
    <font>
      <sz val="9"/>
      <color rgb="FF0070C0"/>
      <name val="Times New Roman"/>
    </font>
    <font>
      <i/>
      <sz val="11"/>
      <color theme="1"/>
      <name val="Times New Roman"/>
    </font>
    <font>
      <b/>
      <sz val="11"/>
      <color theme="1"/>
      <name val="Calibri"/>
    </font>
    <font>
      <b/>
      <sz val="13"/>
      <color theme="1"/>
      <name val="Arial"/>
    </font>
    <font>
      <b/>
      <sz val="12"/>
      <color theme="1"/>
      <name val="Arial"/>
    </font>
    <font>
      <b/>
      <i/>
      <sz val="14"/>
      <color theme="1"/>
      <name val="Times New Roman"/>
    </font>
    <font>
      <b/>
      <sz val="10"/>
      <color theme="1"/>
      <name val="Times New Roman"/>
    </font>
    <font>
      <sz val="12"/>
      <color rgb="FF800000"/>
      <name val="Times New Roman"/>
    </font>
    <font>
      <sz val="12"/>
      <color rgb="FF388600"/>
      <name val="Times New Roman"/>
    </font>
    <font>
      <sz val="12"/>
      <color theme="5"/>
      <name val="Times New Roman"/>
    </font>
    <font>
      <sz val="12"/>
      <color theme="9"/>
      <name val="Times New Roman"/>
    </font>
    <font>
      <sz val="12"/>
      <color rgb="FF0070C0"/>
      <name val="Times New Roman"/>
    </font>
    <font>
      <sz val="12"/>
      <color theme="1"/>
      <name val="Symbol"/>
    </font>
    <font>
      <sz val="10"/>
      <color rgb="FFE36C09"/>
      <name val="Times New Roman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indexed="16"/>
      <name val="Times New Roman"/>
      <family val="1"/>
    </font>
    <font>
      <sz val="12"/>
      <color theme="1"/>
      <name val="Times New Roman"/>
      <family val="1"/>
    </font>
    <font>
      <sz val="12"/>
      <color rgb="FFA20000"/>
      <name val="Times New Roman"/>
      <family val="1"/>
    </font>
    <font>
      <sz val="10"/>
      <color rgb="FFFF0000"/>
      <name val="Times New Roman"/>
      <charset val="134"/>
    </font>
    <font>
      <sz val="10"/>
      <color theme="4"/>
      <name val="Times New Roman"/>
      <charset val="134"/>
    </font>
    <font>
      <sz val="10"/>
      <color theme="1"/>
      <name val="Times New Roman"/>
      <charset val="134"/>
    </font>
    <font>
      <sz val="12"/>
      <color rgb="FF1F497D"/>
      <name val="Times New Roman"/>
      <charset val="134"/>
    </font>
    <font>
      <sz val="10"/>
      <color theme="1"/>
      <name val="Arial"/>
      <charset val="134"/>
    </font>
    <font>
      <sz val="10"/>
      <color rgb="FFE36C09"/>
      <name val="Times New Roman"/>
      <charset val="134"/>
    </font>
    <font>
      <sz val="10"/>
      <color rgb="FF92D050"/>
      <name val="Times New Roman"/>
      <charset val="134"/>
    </font>
    <font>
      <sz val="10"/>
      <color theme="9"/>
      <name val="Times New Roman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16" fillId="0" borderId="4" xfId="0" applyFont="1" applyBorder="1"/>
    <xf numFmtId="0" fontId="13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right"/>
    </xf>
    <xf numFmtId="0" fontId="13" fillId="0" borderId="12" xfId="0" applyFont="1" applyBorder="1"/>
    <xf numFmtId="0" fontId="13" fillId="0" borderId="31" xfId="0" applyFont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5" fillId="0" borderId="20" xfId="0" applyFont="1" applyBorder="1"/>
    <xf numFmtId="0" fontId="19" fillId="0" borderId="35" xfId="0" applyFont="1" applyBorder="1"/>
    <xf numFmtId="0" fontId="13" fillId="0" borderId="36" xfId="0" applyFont="1" applyBorder="1" applyAlignment="1">
      <alignment horizontal="right"/>
    </xf>
    <xf numFmtId="0" fontId="13" fillId="0" borderId="35" xfId="0" applyFont="1" applyBorder="1"/>
    <xf numFmtId="0" fontId="13" fillId="0" borderId="37" xfId="0" applyFont="1" applyBorder="1" applyAlignment="1">
      <alignment horizontal="center"/>
    </xf>
    <xf numFmtId="0" fontId="13" fillId="0" borderId="36" xfId="0" applyFont="1" applyBorder="1"/>
    <xf numFmtId="0" fontId="13" fillId="0" borderId="35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wrapText="1"/>
    </xf>
    <xf numFmtId="0" fontId="13" fillId="0" borderId="23" xfId="0" applyFont="1" applyBorder="1" applyAlignment="1">
      <alignment horizontal="center" vertical="center"/>
    </xf>
    <xf numFmtId="0" fontId="21" fillId="0" borderId="35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13" fillId="2" borderId="22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quotePrefix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5" fillId="3" borderId="43" xfId="0" applyFont="1" applyFill="1" applyBorder="1"/>
    <xf numFmtId="0" fontId="19" fillId="3" borderId="35" xfId="0" applyFont="1" applyFill="1" applyBorder="1"/>
    <xf numFmtId="0" fontId="5" fillId="3" borderId="44" xfId="0" applyFont="1" applyFill="1" applyBorder="1"/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45" xfId="0" applyFont="1" applyBorder="1"/>
    <xf numFmtId="0" fontId="13" fillId="0" borderId="23" xfId="0" applyFont="1" applyBorder="1"/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/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26" xfId="0" applyFont="1" applyBorder="1"/>
    <xf numFmtId="0" fontId="13" fillId="0" borderId="17" xfId="0" applyFont="1" applyBorder="1"/>
    <xf numFmtId="0" fontId="13" fillId="0" borderId="46" xfId="0" applyFont="1" applyBorder="1" applyAlignment="1">
      <alignment horizontal="center"/>
    </xf>
    <xf numFmtId="0" fontId="5" fillId="0" borderId="35" xfId="0" applyFont="1" applyBorder="1"/>
    <xf numFmtId="0" fontId="13" fillId="2" borderId="32" xfId="0" applyFont="1" applyFill="1" applyBorder="1" applyAlignment="1">
      <alignment horizontal="right" vertical="center"/>
    </xf>
    <xf numFmtId="0" fontId="13" fillId="0" borderId="33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3" borderId="22" xfId="0" applyFont="1" applyFill="1" applyBorder="1" applyAlignment="1">
      <alignment horizontal="right" vertical="center"/>
    </xf>
    <xf numFmtId="0" fontId="22" fillId="3" borderId="48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4" xfId="0" applyFont="1" applyBorder="1"/>
    <xf numFmtId="0" fontId="13" fillId="0" borderId="22" xfId="0" applyFont="1" applyBorder="1" applyAlignment="1">
      <alignment vertical="center"/>
    </xf>
    <xf numFmtId="0" fontId="13" fillId="3" borderId="36" xfId="0" applyFont="1" applyFill="1" applyBorder="1" applyAlignment="1">
      <alignment horizontal="right" vertical="center"/>
    </xf>
    <xf numFmtId="0" fontId="13" fillId="3" borderId="35" xfId="0" applyFont="1" applyFill="1" applyBorder="1" applyAlignment="1">
      <alignment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0" fontId="13" fillId="3" borderId="35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left" vertical="center" wrapText="1"/>
    </xf>
    <xf numFmtId="0" fontId="5" fillId="3" borderId="52" xfId="0" applyFont="1" applyFill="1" applyBorder="1"/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/>
    <xf numFmtId="0" fontId="13" fillId="0" borderId="14" xfId="0" applyFont="1" applyBorder="1"/>
    <xf numFmtId="0" fontId="13" fillId="0" borderId="15" xfId="0" applyFont="1" applyBorder="1" applyAlignment="1">
      <alignment horizontal="center"/>
    </xf>
    <xf numFmtId="0" fontId="13" fillId="0" borderId="53" xfId="0" applyFont="1" applyBorder="1"/>
    <xf numFmtId="0" fontId="13" fillId="0" borderId="54" xfId="0" applyFont="1" applyBorder="1" applyAlignment="1">
      <alignment horizontal="center"/>
    </xf>
    <xf numFmtId="0" fontId="5" fillId="0" borderId="55" xfId="0" applyFont="1" applyBorder="1"/>
    <xf numFmtId="0" fontId="5" fillId="0" borderId="56" xfId="0" applyFont="1" applyBorder="1"/>
    <xf numFmtId="0" fontId="13" fillId="4" borderId="32" xfId="0" applyFont="1" applyFill="1" applyBorder="1" applyAlignment="1">
      <alignment horizontal="right" vertical="center"/>
    </xf>
    <xf numFmtId="0" fontId="13" fillId="4" borderId="33" xfId="0" applyFont="1" applyFill="1" applyBorder="1" applyAlignment="1">
      <alignment vertical="center"/>
    </xf>
    <xf numFmtId="0" fontId="13" fillId="4" borderId="57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left" vertical="center" wrapText="1"/>
    </xf>
    <xf numFmtId="0" fontId="5" fillId="4" borderId="43" xfId="0" applyFont="1" applyFill="1" applyBorder="1"/>
    <xf numFmtId="0" fontId="19" fillId="4" borderId="35" xfId="0" applyFont="1" applyFill="1" applyBorder="1"/>
    <xf numFmtId="0" fontId="5" fillId="4" borderId="44" xfId="0" applyFont="1" applyFill="1" applyBorder="1"/>
    <xf numFmtId="0" fontId="13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4" borderId="22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13" fillId="4" borderId="36" xfId="0" applyFont="1" applyFill="1" applyBorder="1" applyAlignment="1">
      <alignment horizontal="right" vertical="center"/>
    </xf>
    <xf numFmtId="0" fontId="13" fillId="4" borderId="35" xfId="0" applyFont="1" applyFill="1" applyBorder="1" applyAlignment="1">
      <alignment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4" borderId="52" xfId="0" applyFont="1" applyFill="1" applyBorder="1"/>
    <xf numFmtId="0" fontId="17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53" xfId="0" applyFont="1" applyBorder="1" applyAlignment="1">
      <alignment vertical="center"/>
    </xf>
    <xf numFmtId="0" fontId="13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17" fillId="0" borderId="14" xfId="0" applyFont="1" applyBorder="1" applyAlignment="1">
      <alignment horizontal="center"/>
    </xf>
    <xf numFmtId="0" fontId="22" fillId="0" borderId="53" xfId="0" applyFont="1" applyBorder="1"/>
    <xf numFmtId="0" fontId="22" fillId="0" borderId="14" xfId="0" applyFont="1" applyBorder="1"/>
    <xf numFmtId="0" fontId="23" fillId="0" borderId="56" xfId="0" applyFont="1" applyBorder="1"/>
    <xf numFmtId="0" fontId="23" fillId="0" borderId="0" xfId="0" applyFont="1"/>
    <xf numFmtId="0" fontId="22" fillId="4" borderId="32" xfId="0" applyFont="1" applyFill="1" applyBorder="1" applyAlignment="1">
      <alignment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left" vertical="center" wrapText="1"/>
    </xf>
    <xf numFmtId="0" fontId="25" fillId="4" borderId="4" xfId="0" quotePrefix="1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wrapText="1"/>
    </xf>
    <xf numFmtId="0" fontId="23" fillId="4" borderId="43" xfId="0" applyFont="1" applyFill="1" applyBorder="1" applyAlignment="1">
      <alignment wrapText="1"/>
    </xf>
    <xf numFmtId="0" fontId="23" fillId="4" borderId="44" xfId="0" applyFont="1" applyFill="1" applyBorder="1"/>
    <xf numFmtId="0" fontId="13" fillId="0" borderId="36" xfId="0" applyFont="1" applyBorder="1" applyAlignment="1">
      <alignment horizontal="right" vertical="center"/>
    </xf>
    <xf numFmtId="0" fontId="13" fillId="0" borderId="35" xfId="0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22" fillId="0" borderId="36" xfId="0" applyFont="1" applyBorder="1" applyAlignment="1">
      <alignment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center" vertical="center" wrapText="1"/>
    </xf>
    <xf numFmtId="0" fontId="5" fillId="0" borderId="6" xfId="0" applyFont="1" applyBorder="1"/>
    <xf numFmtId="0" fontId="23" fillId="0" borderId="6" xfId="0" applyFont="1" applyBorder="1"/>
    <xf numFmtId="0" fontId="13" fillId="0" borderId="53" xfId="0" applyFont="1" applyBorder="1" applyAlignment="1">
      <alignment horizontal="left"/>
    </xf>
    <xf numFmtId="0" fontId="13" fillId="4" borderId="61" xfId="0" applyFont="1" applyFill="1" applyBorder="1" applyAlignment="1">
      <alignment horizontal="right" vertical="center"/>
    </xf>
    <xf numFmtId="0" fontId="13" fillId="4" borderId="62" xfId="0" applyFont="1" applyFill="1" applyBorder="1" applyAlignment="1">
      <alignment vertical="center"/>
    </xf>
    <xf numFmtId="0" fontId="13" fillId="4" borderId="6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vertical="center" wrapText="1"/>
    </xf>
    <xf numFmtId="0" fontId="13" fillId="4" borderId="62" xfId="0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vertical="center" wrapText="1"/>
    </xf>
    <xf numFmtId="0" fontId="26" fillId="4" borderId="64" xfId="0" applyFont="1" applyFill="1" applyBorder="1"/>
    <xf numFmtId="0" fontId="26" fillId="4" borderId="43" xfId="0" applyFont="1" applyFill="1" applyBorder="1"/>
    <xf numFmtId="0" fontId="27" fillId="4" borderId="43" xfId="0" applyFont="1" applyFill="1" applyBorder="1"/>
    <xf numFmtId="0" fontId="13" fillId="4" borderId="65" xfId="0" applyFont="1" applyFill="1" applyBorder="1" applyAlignment="1">
      <alignment horizontal="right" vertical="center"/>
    </xf>
    <xf numFmtId="0" fontId="13" fillId="4" borderId="52" xfId="0" applyFont="1" applyFill="1" applyBorder="1" applyAlignment="1">
      <alignment vertical="center"/>
    </xf>
    <xf numFmtId="0" fontId="13" fillId="4" borderId="66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vertical="center" wrapText="1"/>
    </xf>
    <xf numFmtId="0" fontId="13" fillId="4" borderId="52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vertical="center" wrapText="1"/>
    </xf>
    <xf numFmtId="0" fontId="13" fillId="4" borderId="67" xfId="0" applyFont="1" applyFill="1" applyBorder="1" applyAlignment="1">
      <alignment horizontal="center" vertical="center"/>
    </xf>
    <xf numFmtId="0" fontId="26" fillId="4" borderId="68" xfId="0" applyFont="1" applyFill="1" applyBorder="1"/>
    <xf numFmtId="0" fontId="27" fillId="4" borderId="4" xfId="0" applyFont="1" applyFill="1" applyBorder="1"/>
    <xf numFmtId="0" fontId="13" fillId="0" borderId="26" xfId="0" applyFont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2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2" fillId="0" borderId="26" xfId="0" applyFont="1" applyBorder="1" applyAlignment="1">
      <alignment vertical="center" wrapText="1"/>
    </xf>
    <xf numFmtId="0" fontId="26" fillId="0" borderId="4" xfId="0" applyFont="1" applyBorder="1"/>
    <xf numFmtId="0" fontId="27" fillId="0" borderId="4" xfId="0" applyFont="1" applyBorder="1"/>
    <xf numFmtId="0" fontId="13" fillId="0" borderId="36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26" fillId="0" borderId="69" xfId="0" applyFont="1" applyBorder="1"/>
    <xf numFmtId="0" fontId="27" fillId="0" borderId="6" xfId="0" applyFont="1" applyBorder="1"/>
    <xf numFmtId="0" fontId="5" fillId="0" borderId="12" xfId="0" applyFont="1" applyBorder="1"/>
    <xf numFmtId="0" fontId="13" fillId="0" borderId="30" xfId="0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70" xfId="0" applyFont="1" applyBorder="1" applyAlignment="1">
      <alignment horizontal="center"/>
    </xf>
    <xf numFmtId="0" fontId="5" fillId="0" borderId="28" xfId="0" applyFont="1" applyBorder="1"/>
    <xf numFmtId="0" fontId="19" fillId="0" borderId="28" xfId="0" applyFont="1" applyBorder="1"/>
    <xf numFmtId="0" fontId="13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9" fillId="0" borderId="20" xfId="0" applyFont="1" applyBorder="1"/>
    <xf numFmtId="0" fontId="19" fillId="0" borderId="20" xfId="0" applyFont="1" applyBorder="1" applyAlignment="1">
      <alignment wrapText="1"/>
    </xf>
    <xf numFmtId="0" fontId="5" fillId="2" borderId="44" xfId="0" applyFont="1" applyFill="1" applyBorder="1"/>
    <xf numFmtId="0" fontId="13" fillId="0" borderId="3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center" vertical="center"/>
    </xf>
    <xf numFmtId="0" fontId="19" fillId="0" borderId="4" xfId="0" applyFont="1" applyBorder="1"/>
    <xf numFmtId="0" fontId="19" fillId="0" borderId="4" xfId="0" applyFont="1" applyBorder="1" applyAlignment="1">
      <alignment wrapText="1"/>
    </xf>
    <xf numFmtId="0" fontId="17" fillId="0" borderId="15" xfId="0" applyFont="1" applyBorder="1" applyAlignment="1">
      <alignment horizontal="center"/>
    </xf>
    <xf numFmtId="0" fontId="17" fillId="0" borderId="53" xfId="0" applyFont="1" applyBorder="1"/>
    <xf numFmtId="0" fontId="17" fillId="0" borderId="0" xfId="0" applyFont="1" applyAlignment="1">
      <alignment horizontal="center"/>
    </xf>
    <xf numFmtId="0" fontId="28" fillId="0" borderId="4" xfId="0" applyFont="1" applyBorder="1"/>
    <xf numFmtId="0" fontId="28" fillId="0" borderId="0" xfId="0" applyFont="1"/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wrapText="1"/>
    </xf>
    <xf numFmtId="0" fontId="13" fillId="0" borderId="71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/>
    </xf>
    <xf numFmtId="0" fontId="28" fillId="0" borderId="56" xfId="0" applyFont="1" applyBorder="1"/>
    <xf numFmtId="0" fontId="13" fillId="4" borderId="5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3" borderId="32" xfId="0" applyFont="1" applyFill="1" applyBorder="1" applyAlignment="1">
      <alignment horizontal="right" vertical="center"/>
    </xf>
    <xf numFmtId="0" fontId="13" fillId="3" borderId="33" xfId="0" applyFont="1" applyFill="1" applyBorder="1" applyAlignment="1">
      <alignment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left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vertical="center" wrapText="1"/>
    </xf>
    <xf numFmtId="0" fontId="13" fillId="3" borderId="58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right" vertical="center"/>
    </xf>
    <xf numFmtId="0" fontId="25" fillId="0" borderId="3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2" xfId="0" applyFont="1" applyBorder="1" applyAlignment="1">
      <alignment wrapText="1"/>
    </xf>
    <xf numFmtId="0" fontId="13" fillId="4" borderId="40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right" vertical="center"/>
    </xf>
    <xf numFmtId="0" fontId="13" fillId="0" borderId="55" xfId="0" applyFont="1" applyBorder="1" applyAlignment="1">
      <alignment vertical="center"/>
    </xf>
    <xf numFmtId="0" fontId="13" fillId="0" borderId="75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left" vertical="center" wrapText="1"/>
    </xf>
    <xf numFmtId="0" fontId="25" fillId="0" borderId="55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4" xfId="0" applyFont="1" applyBorder="1"/>
    <xf numFmtId="0" fontId="13" fillId="0" borderId="1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wrapText="1"/>
    </xf>
    <xf numFmtId="0" fontId="17" fillId="0" borderId="55" xfId="0" applyFont="1" applyBorder="1" applyAlignment="1">
      <alignment horizontal="center" vertical="center"/>
    </xf>
    <xf numFmtId="0" fontId="17" fillId="0" borderId="55" xfId="0" applyFont="1" applyBorder="1" applyAlignment="1">
      <alignment vertical="center"/>
    </xf>
    <xf numFmtId="0" fontId="13" fillId="0" borderId="74" xfId="0" applyFont="1" applyBorder="1" applyAlignment="1">
      <alignment wrapText="1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55" xfId="0" applyFont="1" applyBorder="1" applyAlignment="1">
      <alignment horizontal="left" vertical="center"/>
    </xf>
    <xf numFmtId="0" fontId="13" fillId="0" borderId="55" xfId="0" applyFont="1" applyBorder="1" applyAlignment="1">
      <alignment horizontal="center"/>
    </xf>
    <xf numFmtId="0" fontId="13" fillId="0" borderId="47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3" fillId="0" borderId="35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17" fillId="0" borderId="0" xfId="0" applyFont="1"/>
    <xf numFmtId="0" fontId="35" fillId="0" borderId="0" xfId="0" applyFont="1"/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7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6" fillId="0" borderId="0" xfId="0" applyFont="1"/>
    <xf numFmtId="0" fontId="17" fillId="0" borderId="0" xfId="0" applyFont="1" applyAlignment="1">
      <alignment horizontal="left"/>
    </xf>
    <xf numFmtId="0" fontId="37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7" fillId="5" borderId="76" xfId="0" applyFont="1" applyFill="1" applyBorder="1"/>
    <xf numFmtId="0" fontId="47" fillId="5" borderId="77" xfId="0" applyFont="1" applyFill="1" applyBorder="1" applyAlignment="1" applyProtection="1">
      <alignment horizontal="center" vertical="center"/>
      <protection locked="0"/>
    </xf>
    <xf numFmtId="0" fontId="47" fillId="0" borderId="78" xfId="0" applyFont="1" applyFill="1" applyBorder="1" applyAlignment="1">
      <alignment wrapText="1"/>
    </xf>
    <xf numFmtId="0" fontId="47" fillId="0" borderId="79" xfId="0" applyFont="1" applyFill="1" applyBorder="1" applyAlignment="1" applyProtection="1">
      <alignment horizontal="center" vertical="center"/>
      <protection locked="0"/>
    </xf>
    <xf numFmtId="0" fontId="50" fillId="5" borderId="80" xfId="0" applyFont="1" applyFill="1" applyBorder="1" applyAlignment="1" applyProtection="1">
      <alignment vertical="center" wrapText="1"/>
      <protection locked="0"/>
    </xf>
    <xf numFmtId="0" fontId="50" fillId="5" borderId="81" xfId="0" applyFont="1" applyFill="1" applyBorder="1" applyAlignment="1" applyProtection="1">
      <alignment horizontal="center" vertical="center" wrapText="1"/>
      <protection locked="0"/>
    </xf>
    <xf numFmtId="0" fontId="51" fillId="5" borderId="81" xfId="0" applyFont="1" applyFill="1" applyBorder="1" applyAlignment="1" applyProtection="1">
      <alignment horizontal="center" vertical="center" wrapText="1"/>
      <protection locked="0"/>
    </xf>
    <xf numFmtId="0" fontId="52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/>
    </xf>
    <xf numFmtId="0" fontId="54" fillId="0" borderId="22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center" vertical="center"/>
    </xf>
    <xf numFmtId="0" fontId="55" fillId="4" borderId="36" xfId="0" applyFont="1" applyFill="1" applyBorder="1" applyAlignment="1">
      <alignment horizontal="left" vertical="center" wrapText="1"/>
    </xf>
    <xf numFmtId="0" fontId="54" fillId="4" borderId="35" xfId="0" applyFont="1" applyFill="1" applyBorder="1" applyAlignment="1">
      <alignment horizontal="center" vertical="center"/>
    </xf>
    <xf numFmtId="0" fontId="54" fillId="4" borderId="35" xfId="0" applyFont="1" applyFill="1" applyBorder="1" applyAlignment="1">
      <alignment horizontal="center" vertical="center" wrapText="1"/>
    </xf>
    <xf numFmtId="0" fontId="54" fillId="4" borderId="58" xfId="0" applyFont="1" applyFill="1" applyBorder="1" applyAlignment="1">
      <alignment horizontal="center" vertical="center"/>
    </xf>
    <xf numFmtId="0" fontId="56" fillId="0" borderId="48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0" fontId="54" fillId="0" borderId="74" xfId="0" applyFont="1" applyBorder="1" applyAlignment="1">
      <alignment horizontal="left" vertical="center" wrapText="1"/>
    </xf>
    <xf numFmtId="0" fontId="54" fillId="0" borderId="55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28" xfId="0" applyFont="1" applyBorder="1"/>
    <xf numFmtId="0" fontId="18" fillId="0" borderId="13" xfId="0" applyFont="1" applyBorder="1" applyAlignment="1">
      <alignment horizontal="center" vertical="center" wrapText="1"/>
    </xf>
    <xf numFmtId="0" fontId="8" fillId="0" borderId="19" xfId="0" applyFont="1" applyBorder="1"/>
    <xf numFmtId="0" fontId="8" fillId="0" borderId="29" xfId="0" applyFont="1" applyBorder="1"/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0" borderId="23" xfId="0" applyFont="1" applyBorder="1"/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/>
    <xf numFmtId="0" fontId="17" fillId="0" borderId="11" xfId="0" applyFont="1" applyBorder="1" applyAlignment="1">
      <alignment horizontal="center" vertical="center" wrapText="1"/>
    </xf>
    <xf numFmtId="0" fontId="8" fillId="0" borderId="18" xfId="0" applyFont="1" applyBorder="1"/>
    <xf numFmtId="0" fontId="8" fillId="0" borderId="24" xfId="0" applyFont="1" applyBorder="1"/>
    <xf numFmtId="0" fontId="17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8" fillId="0" borderId="20" xfId="0" applyFont="1" applyBorder="1"/>
    <xf numFmtId="0" fontId="17" fillId="0" borderId="7" xfId="0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21" xfId="0" applyFont="1" applyBorder="1"/>
    <xf numFmtId="0" fontId="54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2</xdr:row>
      <xdr:rowOff>0</xdr:rowOff>
    </xdr:from>
    <xdr:ext cx="1323975" cy="38100"/>
    <xdr:grpSp>
      <xdr:nvGrpSpPr>
        <xdr:cNvPr id="2" name="Shape 2"/>
        <xdr:cNvGrpSpPr/>
      </xdr:nvGrpSpPr>
      <xdr:grpSpPr>
        <a:xfrm>
          <a:off x="1190625" y="419100"/>
          <a:ext cx="1323975" cy="38100"/>
          <a:chOff x="4684013" y="3780000"/>
          <a:chExt cx="1323975" cy="0"/>
        </a:xfrm>
      </xdr:grpSpPr>
      <xdr:cxnSp macro="">
        <xdr:nvCxnSpPr>
          <xdr:cNvPr id="3" name="Shape 3"/>
          <xdr:cNvCxnSpPr/>
        </xdr:nvCxnSpPr>
        <xdr:spPr>
          <a:xfrm>
            <a:off x="4684013" y="3780000"/>
            <a:ext cx="13239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381000</xdr:colOff>
      <xdr:row>2</xdr:row>
      <xdr:rowOff>9525</xdr:rowOff>
    </xdr:from>
    <xdr:ext cx="1628775" cy="38100"/>
    <xdr:grpSp>
      <xdr:nvGrpSpPr>
        <xdr:cNvPr id="4" name="Shape 2"/>
        <xdr:cNvGrpSpPr/>
      </xdr:nvGrpSpPr>
      <xdr:grpSpPr>
        <a:xfrm>
          <a:off x="3933825" y="428625"/>
          <a:ext cx="1628775" cy="38100"/>
          <a:chOff x="4531613" y="3780000"/>
          <a:chExt cx="1628775" cy="0"/>
        </a:xfrm>
      </xdr:grpSpPr>
      <xdr:cxnSp macro="">
        <xdr:nvCxnSpPr>
          <xdr:cNvPr id="5" name="Shape 4"/>
          <xdr:cNvCxnSpPr/>
        </xdr:nvCxnSpPr>
        <xdr:spPr>
          <a:xfrm>
            <a:off x="4531613" y="3780000"/>
            <a:ext cx="1628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A16" workbookViewId="0">
      <pane xSplit="9" ySplit="14" topLeftCell="J75" activePane="bottomRight" state="frozen"/>
      <selection activeCell="A16" sqref="A16"/>
      <selection pane="topRight" activeCell="J16" sqref="J16"/>
      <selection pane="bottomLeft" activeCell="A30" sqref="A30"/>
      <selection pane="bottomRight" activeCell="N75" sqref="N75"/>
    </sheetView>
  </sheetViews>
  <sheetFormatPr defaultColWidth="14.42578125" defaultRowHeight="15" customHeight="1"/>
  <cols>
    <col min="1" max="1" width="6" customWidth="1"/>
    <col min="2" max="2" width="28.42578125" customWidth="1"/>
    <col min="3" max="3" width="14.42578125" customWidth="1"/>
    <col min="4" max="4" width="10.140625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customWidth="1"/>
    <col min="14" max="14" width="7.42578125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customWidth="1"/>
    <col min="23" max="23" width="5.5703125" customWidth="1"/>
    <col min="24" max="26" width="8.7109375" customWidth="1"/>
  </cols>
  <sheetData>
    <row r="1" spans="1:26" ht="16.5">
      <c r="A1" s="377" t="s">
        <v>0</v>
      </c>
      <c r="B1" s="378"/>
      <c r="C1" s="378"/>
      <c r="D1" s="379" t="s">
        <v>1</v>
      </c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>
      <c r="A2" s="379" t="s">
        <v>2</v>
      </c>
      <c r="B2" s="378"/>
      <c r="C2" s="378"/>
      <c r="D2" s="379" t="s">
        <v>3</v>
      </c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380" t="s">
        <v>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>
      <c r="A4" s="4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7" t="s">
        <v>5</v>
      </c>
      <c r="B5" s="7"/>
      <c r="C5" s="7"/>
      <c r="D5" s="7"/>
      <c r="E5" s="7"/>
      <c r="F5" s="7"/>
      <c r="G5" s="376" t="s">
        <v>6</v>
      </c>
      <c r="H5" s="368"/>
      <c r="I5" s="368"/>
      <c r="J5" s="368"/>
      <c r="K5" s="368"/>
      <c r="L5" s="368"/>
      <c r="M5" s="368"/>
      <c r="N5" s="368"/>
      <c r="O5" s="369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>
      <c r="A6" s="8"/>
      <c r="B6" s="9" t="s">
        <v>7</v>
      </c>
      <c r="C6" s="8"/>
      <c r="D6" s="8"/>
      <c r="E6" s="8"/>
      <c r="F6" s="8"/>
      <c r="G6" s="375" t="s">
        <v>8</v>
      </c>
      <c r="H6" s="368"/>
      <c r="I6" s="369"/>
      <c r="J6" s="375" t="s">
        <v>9</v>
      </c>
      <c r="K6" s="368"/>
      <c r="L6" s="369"/>
      <c r="M6" s="367" t="s">
        <v>10</v>
      </c>
      <c r="N6" s="368"/>
      <c r="O6" s="36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9.5">
      <c r="A7" s="8"/>
      <c r="B7" s="9" t="s">
        <v>11</v>
      </c>
      <c r="C7" s="8"/>
      <c r="D7" s="8"/>
      <c r="E7" s="8"/>
      <c r="F7" s="8"/>
      <c r="G7" s="374" t="s">
        <v>12</v>
      </c>
      <c r="H7" s="368"/>
      <c r="I7" s="369"/>
      <c r="J7" s="11" t="s">
        <v>13</v>
      </c>
      <c r="K7" s="12"/>
      <c r="L7" s="12"/>
      <c r="M7" s="371" t="s">
        <v>14</v>
      </c>
      <c r="N7" s="368"/>
      <c r="O7" s="36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9.5">
      <c r="A8" s="8"/>
      <c r="B8" s="9" t="s">
        <v>15</v>
      </c>
      <c r="C8" s="8"/>
      <c r="D8" s="8"/>
      <c r="E8" s="8"/>
      <c r="F8" s="8"/>
      <c r="G8" s="374" t="s">
        <v>16</v>
      </c>
      <c r="H8" s="368"/>
      <c r="I8" s="369"/>
      <c r="J8" s="11" t="s">
        <v>13</v>
      </c>
      <c r="K8" s="12"/>
      <c r="L8" s="12"/>
      <c r="M8" s="371" t="s">
        <v>17</v>
      </c>
      <c r="N8" s="368"/>
      <c r="O8" s="36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>
      <c r="A9" s="13" t="s">
        <v>18</v>
      </c>
      <c r="B9" s="10"/>
      <c r="C9" s="8"/>
      <c r="D9" s="8"/>
      <c r="E9" s="8"/>
      <c r="F9" s="8"/>
      <c r="G9" s="374" t="s">
        <v>19</v>
      </c>
      <c r="H9" s="368"/>
      <c r="I9" s="369"/>
      <c r="J9" s="11" t="s">
        <v>13</v>
      </c>
      <c r="K9" s="12"/>
      <c r="L9" s="12"/>
      <c r="M9" s="371" t="s">
        <v>20</v>
      </c>
      <c r="N9" s="368"/>
      <c r="O9" s="36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.75">
      <c r="A10" s="3"/>
      <c r="B10" s="7" t="s">
        <v>21</v>
      </c>
      <c r="C10" s="14"/>
      <c r="D10" s="14"/>
      <c r="E10" s="14"/>
      <c r="F10" s="14"/>
      <c r="G10" s="374" t="s">
        <v>22</v>
      </c>
      <c r="H10" s="368"/>
      <c r="I10" s="369"/>
      <c r="J10" s="11" t="s">
        <v>23</v>
      </c>
      <c r="K10" s="12"/>
      <c r="L10" s="12"/>
      <c r="M10" s="371" t="s">
        <v>24</v>
      </c>
      <c r="N10" s="368"/>
      <c r="O10" s="36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>
      <c r="A11" s="15" t="s">
        <v>25</v>
      </c>
      <c r="B11" s="16"/>
      <c r="C11" s="17"/>
      <c r="D11" s="17"/>
      <c r="E11" s="18"/>
      <c r="F11" s="18"/>
      <c r="G11" s="374" t="s">
        <v>26</v>
      </c>
      <c r="H11" s="368"/>
      <c r="I11" s="369"/>
      <c r="J11" s="11" t="s">
        <v>23</v>
      </c>
      <c r="K11" s="12"/>
      <c r="L11" s="12"/>
      <c r="M11" s="371" t="s">
        <v>27</v>
      </c>
      <c r="N11" s="368"/>
      <c r="O11" s="36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>
      <c r="A12" s="8"/>
      <c r="B12" s="19"/>
      <c r="C12" s="19"/>
      <c r="D12" s="19"/>
      <c r="E12" s="19"/>
      <c r="F12" s="17"/>
      <c r="G12" s="376" t="s">
        <v>28</v>
      </c>
      <c r="H12" s="368"/>
      <c r="I12" s="368"/>
      <c r="J12" s="368"/>
      <c r="K12" s="368"/>
      <c r="L12" s="368"/>
      <c r="M12" s="368"/>
      <c r="N12" s="368"/>
      <c r="O12" s="36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>
      <c r="A13" s="8"/>
      <c r="B13" s="20" t="s">
        <v>29</v>
      </c>
      <c r="C13" s="20" t="s">
        <v>30</v>
      </c>
      <c r="D13" s="20"/>
      <c r="E13" s="21" t="s">
        <v>31</v>
      </c>
      <c r="F13" s="17"/>
      <c r="G13" s="375" t="s">
        <v>8</v>
      </c>
      <c r="H13" s="368"/>
      <c r="I13" s="369"/>
      <c r="J13" s="375" t="s">
        <v>9</v>
      </c>
      <c r="K13" s="368"/>
      <c r="L13" s="369"/>
      <c r="M13" s="367" t="s">
        <v>10</v>
      </c>
      <c r="N13" s="368"/>
      <c r="O13" s="36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75">
      <c r="A14" s="8"/>
      <c r="B14" s="22" t="s">
        <v>32</v>
      </c>
      <c r="C14" s="23" t="s">
        <v>33</v>
      </c>
      <c r="D14" s="24"/>
      <c r="E14" s="25" t="s">
        <v>34</v>
      </c>
      <c r="F14" s="17"/>
      <c r="G14" s="374" t="s">
        <v>12</v>
      </c>
      <c r="H14" s="368"/>
      <c r="I14" s="369"/>
      <c r="J14" s="11" t="s">
        <v>13</v>
      </c>
      <c r="K14" s="12"/>
      <c r="L14" s="12"/>
      <c r="M14" s="371" t="s">
        <v>35</v>
      </c>
      <c r="N14" s="368"/>
      <c r="O14" s="36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75">
      <c r="A15" s="10"/>
      <c r="B15" s="26" t="s">
        <v>36</v>
      </c>
      <c r="C15" s="23" t="s">
        <v>37</v>
      </c>
      <c r="D15" s="24"/>
      <c r="E15" s="25" t="s">
        <v>38</v>
      </c>
      <c r="F15" s="8"/>
      <c r="G15" s="374" t="s">
        <v>39</v>
      </c>
      <c r="H15" s="368"/>
      <c r="I15" s="369"/>
      <c r="J15" s="11" t="s">
        <v>40</v>
      </c>
      <c r="K15" s="12"/>
      <c r="L15" s="12"/>
      <c r="M15" s="371" t="s">
        <v>41</v>
      </c>
      <c r="N15" s="368"/>
      <c r="O15" s="36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.75">
      <c r="A16" s="10"/>
      <c r="B16" s="22" t="s">
        <v>42</v>
      </c>
      <c r="C16" s="23" t="s">
        <v>43</v>
      </c>
      <c r="D16" s="24"/>
      <c r="E16" s="25" t="s">
        <v>44</v>
      </c>
      <c r="F16" s="8"/>
      <c r="G16" s="374" t="s">
        <v>45</v>
      </c>
      <c r="H16" s="368"/>
      <c r="I16" s="369"/>
      <c r="J16" s="11" t="s">
        <v>23</v>
      </c>
      <c r="K16" s="12"/>
      <c r="L16" s="12"/>
      <c r="M16" s="371" t="s">
        <v>46</v>
      </c>
      <c r="N16" s="368"/>
      <c r="O16" s="36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hidden="1">
      <c r="A17" s="10"/>
      <c r="B17" s="22" t="s">
        <v>47</v>
      </c>
      <c r="C17" s="23" t="s">
        <v>48</v>
      </c>
      <c r="D17" s="24"/>
      <c r="E17" s="25" t="s">
        <v>49</v>
      </c>
      <c r="F17" s="8"/>
      <c r="G17" s="374" t="s">
        <v>50</v>
      </c>
      <c r="H17" s="368"/>
      <c r="I17" s="369"/>
      <c r="J17" s="11" t="s">
        <v>23</v>
      </c>
      <c r="K17" s="12"/>
      <c r="L17" s="12"/>
      <c r="M17" s="371" t="s">
        <v>51</v>
      </c>
      <c r="N17" s="368"/>
      <c r="O17" s="36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hidden="1">
      <c r="A18" s="10"/>
      <c r="B18" s="22" t="s">
        <v>52</v>
      </c>
      <c r="C18" s="23" t="s">
        <v>355</v>
      </c>
      <c r="D18" s="24"/>
      <c r="E18" s="25" t="s">
        <v>53</v>
      </c>
      <c r="F18" s="8"/>
      <c r="G18" s="376" t="s">
        <v>54</v>
      </c>
      <c r="H18" s="368"/>
      <c r="I18" s="368"/>
      <c r="J18" s="368"/>
      <c r="K18" s="368"/>
      <c r="L18" s="368"/>
      <c r="M18" s="368"/>
      <c r="N18" s="368"/>
      <c r="O18" s="36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hidden="1">
      <c r="A19" s="10"/>
      <c r="B19" s="22" t="s">
        <v>55</v>
      </c>
      <c r="C19" s="23" t="s">
        <v>56</v>
      </c>
      <c r="D19" s="24"/>
      <c r="E19" s="25" t="s">
        <v>57</v>
      </c>
      <c r="F19" s="8"/>
      <c r="G19" s="375" t="s">
        <v>8</v>
      </c>
      <c r="H19" s="368"/>
      <c r="I19" s="369"/>
      <c r="J19" s="375" t="s">
        <v>9</v>
      </c>
      <c r="K19" s="368"/>
      <c r="L19" s="368"/>
      <c r="M19" s="367" t="s">
        <v>10</v>
      </c>
      <c r="N19" s="368"/>
      <c r="O19" s="36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hidden="1">
      <c r="A20" s="10"/>
      <c r="B20" s="22" t="s">
        <v>58</v>
      </c>
      <c r="C20" s="370" t="s">
        <v>59</v>
      </c>
      <c r="D20" s="369"/>
      <c r="E20" s="25" t="s">
        <v>60</v>
      </c>
      <c r="F20" s="8"/>
      <c r="G20" s="374" t="s">
        <v>12</v>
      </c>
      <c r="H20" s="368"/>
      <c r="I20" s="369"/>
      <c r="J20" s="11" t="s">
        <v>13</v>
      </c>
      <c r="K20" s="12"/>
      <c r="L20" s="12"/>
      <c r="M20" s="371" t="s">
        <v>61</v>
      </c>
      <c r="N20" s="368"/>
      <c r="O20" s="369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hidden="1" customHeight="1">
      <c r="A21" s="10"/>
      <c r="B21" s="22" t="s">
        <v>62</v>
      </c>
      <c r="C21" s="370" t="s">
        <v>63</v>
      </c>
      <c r="D21" s="369"/>
      <c r="E21" s="25"/>
      <c r="F21" s="8"/>
      <c r="G21" s="374" t="s">
        <v>39</v>
      </c>
      <c r="H21" s="368"/>
      <c r="I21" s="369"/>
      <c r="J21" s="11" t="s">
        <v>40</v>
      </c>
      <c r="K21" s="12"/>
      <c r="L21" s="12"/>
      <c r="M21" s="371" t="s">
        <v>64</v>
      </c>
      <c r="N21" s="368"/>
      <c r="O21" s="36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hidden="1" customHeight="1">
      <c r="A22" s="10"/>
      <c r="B22" s="10"/>
      <c r="C22" s="10"/>
      <c r="D22" s="10"/>
      <c r="E22" s="10"/>
      <c r="F22" s="8"/>
      <c r="G22" s="374" t="s">
        <v>45</v>
      </c>
      <c r="H22" s="368"/>
      <c r="I22" s="369"/>
      <c r="J22" s="11" t="s">
        <v>23</v>
      </c>
      <c r="K22" s="12"/>
      <c r="L22" s="12"/>
      <c r="M22" s="371" t="s">
        <v>65</v>
      </c>
      <c r="N22" s="368"/>
      <c r="O22" s="36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hidden="1" customHeight="1">
      <c r="A23" s="10"/>
      <c r="B23" s="10"/>
      <c r="C23" s="10"/>
      <c r="D23" s="10"/>
      <c r="E23" s="10"/>
      <c r="F23" s="8"/>
      <c r="G23" s="374" t="s">
        <v>22</v>
      </c>
      <c r="H23" s="368"/>
      <c r="I23" s="369"/>
      <c r="J23" s="11" t="s">
        <v>23</v>
      </c>
      <c r="K23" s="12"/>
      <c r="L23" s="12"/>
      <c r="M23" s="371" t="s">
        <v>66</v>
      </c>
      <c r="N23" s="368"/>
      <c r="O23" s="36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27"/>
      <c r="B24" s="28"/>
      <c r="C24" s="29"/>
      <c r="D24" s="29"/>
      <c r="E24" s="17"/>
      <c r="F24" s="17"/>
      <c r="G24" s="17"/>
      <c r="H24" s="17"/>
      <c r="I24" s="17"/>
      <c r="J24" s="17"/>
      <c r="K24" s="17"/>
      <c r="L24" s="17"/>
      <c r="M24" s="30"/>
      <c r="N24" s="30"/>
      <c r="O24" s="1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395" t="s">
        <v>67</v>
      </c>
      <c r="B25" s="395" t="s">
        <v>68</v>
      </c>
      <c r="C25" s="395" t="s">
        <v>69</v>
      </c>
      <c r="D25" s="397" t="s">
        <v>70</v>
      </c>
      <c r="E25" s="383" t="s">
        <v>71</v>
      </c>
      <c r="F25" s="384"/>
      <c r="G25" s="384"/>
      <c r="H25" s="384"/>
      <c r="I25" s="385"/>
      <c r="J25" s="383" t="s">
        <v>72</v>
      </c>
      <c r="K25" s="384"/>
      <c r="L25" s="384"/>
      <c r="M25" s="384"/>
      <c r="N25" s="385"/>
      <c r="O25" s="386" t="s">
        <v>73</v>
      </c>
      <c r="P25" s="361" t="s">
        <v>74</v>
      </c>
      <c r="Q25" s="361" t="s">
        <v>75</v>
      </c>
      <c r="R25" s="361" t="s">
        <v>76</v>
      </c>
      <c r="S25" s="361" t="s">
        <v>77</v>
      </c>
      <c r="T25" s="364" t="s">
        <v>78</v>
      </c>
      <c r="U25" s="4"/>
      <c r="V25" s="4"/>
      <c r="W25" s="4"/>
      <c r="X25" s="4"/>
      <c r="Y25" s="4"/>
      <c r="Z25" s="4"/>
    </row>
    <row r="26" spans="1:26" ht="15" customHeight="1">
      <c r="A26" s="362"/>
      <c r="B26" s="362"/>
      <c r="C26" s="362"/>
      <c r="D26" s="398"/>
      <c r="E26" s="389" t="s">
        <v>79</v>
      </c>
      <c r="F26" s="369"/>
      <c r="G26" s="390" t="s">
        <v>80</v>
      </c>
      <c r="H26" s="369"/>
      <c r="I26" s="372" t="s">
        <v>81</v>
      </c>
      <c r="J26" s="389" t="s">
        <v>79</v>
      </c>
      <c r="K26" s="369"/>
      <c r="L26" s="390" t="s">
        <v>82</v>
      </c>
      <c r="M26" s="369"/>
      <c r="N26" s="372" t="s">
        <v>83</v>
      </c>
      <c r="O26" s="387"/>
      <c r="P26" s="362"/>
      <c r="Q26" s="362"/>
      <c r="R26" s="362"/>
      <c r="S26" s="362"/>
      <c r="T26" s="365"/>
      <c r="U26" s="4"/>
      <c r="V26" s="4"/>
      <c r="W26" s="4"/>
      <c r="X26" s="4"/>
      <c r="Y26" s="4"/>
      <c r="Z26" s="4"/>
    </row>
    <row r="27" spans="1:26" ht="64.5" customHeight="1">
      <c r="A27" s="396"/>
      <c r="B27" s="396"/>
      <c r="C27" s="396"/>
      <c r="D27" s="399"/>
      <c r="E27" s="36" t="s">
        <v>84</v>
      </c>
      <c r="F27" s="37" t="s">
        <v>85</v>
      </c>
      <c r="G27" s="37" t="s">
        <v>86</v>
      </c>
      <c r="H27" s="38" t="s">
        <v>87</v>
      </c>
      <c r="I27" s="373"/>
      <c r="J27" s="36" t="s">
        <v>84</v>
      </c>
      <c r="K27" s="37" t="s">
        <v>85</v>
      </c>
      <c r="L27" s="37" t="s">
        <v>86</v>
      </c>
      <c r="M27" s="38" t="s">
        <v>87</v>
      </c>
      <c r="N27" s="373"/>
      <c r="O27" s="388"/>
      <c r="P27" s="362"/>
      <c r="Q27" s="362"/>
      <c r="R27" s="362"/>
      <c r="S27" s="362"/>
      <c r="T27" s="365"/>
      <c r="U27" s="4"/>
      <c r="V27" s="4"/>
      <c r="W27" s="4"/>
      <c r="X27" s="38" t="s">
        <v>88</v>
      </c>
      <c r="Y27" s="4"/>
      <c r="Z27" s="4"/>
    </row>
    <row r="28" spans="1:26" ht="15" customHeight="1">
      <c r="A28" s="38">
        <v>1</v>
      </c>
      <c r="B28" s="38">
        <v>2</v>
      </c>
      <c r="C28" s="38">
        <v>3</v>
      </c>
      <c r="D28" s="34">
        <v>4</v>
      </c>
      <c r="E28" s="36">
        <v>5</v>
      </c>
      <c r="F28" s="38"/>
      <c r="G28" s="38"/>
      <c r="H28" s="38"/>
      <c r="I28" s="39"/>
      <c r="J28" s="36"/>
      <c r="K28" s="38"/>
      <c r="L28" s="38">
        <v>6</v>
      </c>
      <c r="M28" s="38">
        <v>7</v>
      </c>
      <c r="N28" s="39"/>
      <c r="O28" s="33">
        <v>8</v>
      </c>
      <c r="P28" s="362"/>
      <c r="Q28" s="362"/>
      <c r="R28" s="362"/>
      <c r="S28" s="362"/>
      <c r="T28" s="365"/>
      <c r="U28" s="4"/>
      <c r="V28" s="4"/>
      <c r="W28" s="4"/>
      <c r="X28" s="4"/>
      <c r="Y28" s="4"/>
      <c r="Z28" s="4"/>
    </row>
    <row r="29" spans="1:26" ht="15.75" customHeight="1">
      <c r="A29" s="31" t="s">
        <v>89</v>
      </c>
      <c r="B29" s="40" t="s">
        <v>90</v>
      </c>
      <c r="C29" s="31"/>
      <c r="D29" s="32"/>
      <c r="E29" s="41"/>
      <c r="F29" s="31"/>
      <c r="G29" s="31"/>
      <c r="H29" s="31"/>
      <c r="I29" s="35"/>
      <c r="J29" s="41"/>
      <c r="K29" s="31"/>
      <c r="L29" s="31"/>
      <c r="M29" s="31"/>
      <c r="N29" s="35"/>
      <c r="O29" s="42"/>
      <c r="P29" s="363"/>
      <c r="Q29" s="363"/>
      <c r="R29" s="363"/>
      <c r="S29" s="363"/>
      <c r="T29" s="366"/>
      <c r="U29" s="4"/>
      <c r="V29" s="4"/>
      <c r="W29" s="4"/>
      <c r="X29" s="4">
        <v>1</v>
      </c>
      <c r="Y29" s="4"/>
      <c r="Z29" s="4"/>
    </row>
    <row r="30" spans="1:26" ht="15.75" customHeight="1">
      <c r="A30" s="43">
        <v>1</v>
      </c>
      <c r="B30" s="44" t="s">
        <v>91</v>
      </c>
      <c r="C30" s="44" t="s">
        <v>92</v>
      </c>
      <c r="D30" s="45" t="s">
        <v>93</v>
      </c>
      <c r="E30" s="46" t="s">
        <v>94</v>
      </c>
      <c r="F30" s="47">
        <v>6</v>
      </c>
      <c r="G30" s="47" t="s">
        <v>95</v>
      </c>
      <c r="H30" s="47">
        <v>15</v>
      </c>
      <c r="I30" s="48">
        <f t="shared" ref="I30:I32" si="0">F30+H30</f>
        <v>21</v>
      </c>
      <c r="J30" s="340" t="s">
        <v>349</v>
      </c>
      <c r="K30" s="341">
        <v>5</v>
      </c>
      <c r="L30" s="341" t="s">
        <v>95</v>
      </c>
      <c r="M30" s="47">
        <v>15</v>
      </c>
      <c r="N30" s="48">
        <f t="shared" ref="N30:N36" si="1">K30+M30</f>
        <v>20</v>
      </c>
      <c r="O30" s="49"/>
      <c r="P30" s="50">
        <v>72</v>
      </c>
      <c r="Q30" s="50">
        <f t="shared" ref="Q30:Q32" si="2">(N30*$X$29)-(17*$X$29)</f>
        <v>3</v>
      </c>
      <c r="R30" s="51">
        <f t="shared" ref="R30:R82" si="3">P30+Q30</f>
        <v>75</v>
      </c>
      <c r="S30" s="50"/>
      <c r="T30" s="50"/>
      <c r="U30" s="4">
        <f t="shared" ref="U30:U60" si="4">(N30*17)-(17*17)</f>
        <v>51</v>
      </c>
      <c r="V30" s="4">
        <f t="shared" ref="V30:V32" si="5">U30+P30</f>
        <v>123</v>
      </c>
      <c r="W30" s="4"/>
      <c r="X30" s="4"/>
      <c r="Y30" s="4"/>
      <c r="Z30" s="4"/>
    </row>
    <row r="31" spans="1:26" ht="160.5" customHeight="1">
      <c r="A31" s="52">
        <v>2</v>
      </c>
      <c r="B31" s="53" t="s">
        <v>96</v>
      </c>
      <c r="C31" s="53" t="s">
        <v>97</v>
      </c>
      <c r="D31" s="54" t="s">
        <v>98</v>
      </c>
      <c r="E31" s="55" t="s">
        <v>99</v>
      </c>
      <c r="F31" s="56">
        <v>11</v>
      </c>
      <c r="G31" s="57" t="s">
        <v>100</v>
      </c>
      <c r="H31" s="56">
        <v>13</v>
      </c>
      <c r="I31" s="58">
        <f t="shared" si="0"/>
        <v>24</v>
      </c>
      <c r="J31" s="342" t="s">
        <v>350</v>
      </c>
      <c r="K31" s="343">
        <v>11</v>
      </c>
      <c r="L31" s="343" t="s">
        <v>100</v>
      </c>
      <c r="M31" s="56">
        <v>13</v>
      </c>
      <c r="N31" s="60">
        <f t="shared" si="1"/>
        <v>24</v>
      </c>
      <c r="O31" s="61" t="s">
        <v>101</v>
      </c>
      <c r="P31" s="51">
        <v>86</v>
      </c>
      <c r="Q31" s="50">
        <f t="shared" si="2"/>
        <v>7</v>
      </c>
      <c r="R31" s="51">
        <f t="shared" si="3"/>
        <v>93</v>
      </c>
      <c r="S31" s="62" t="s">
        <v>102</v>
      </c>
      <c r="T31" s="62" t="s">
        <v>101</v>
      </c>
      <c r="U31" s="4">
        <f t="shared" si="4"/>
        <v>119</v>
      </c>
      <c r="V31" s="4">
        <f t="shared" si="5"/>
        <v>205</v>
      </c>
      <c r="W31" s="4"/>
      <c r="X31" s="4"/>
      <c r="Y31" s="4"/>
      <c r="Z31" s="4"/>
    </row>
    <row r="32" spans="1:26" ht="15.75" customHeight="1">
      <c r="A32" s="63">
        <v>3</v>
      </c>
      <c r="B32" s="64" t="s">
        <v>103</v>
      </c>
      <c r="C32" s="64" t="s">
        <v>104</v>
      </c>
      <c r="D32" s="65" t="s">
        <v>105</v>
      </c>
      <c r="E32" s="66" t="s">
        <v>106</v>
      </c>
      <c r="F32" s="67">
        <v>6</v>
      </c>
      <c r="G32" s="67" t="s">
        <v>107</v>
      </c>
      <c r="H32" s="67">
        <v>17</v>
      </c>
      <c r="I32" s="68">
        <f t="shared" si="0"/>
        <v>23</v>
      </c>
      <c r="J32" s="344" t="s">
        <v>351</v>
      </c>
      <c r="K32" s="345">
        <v>4</v>
      </c>
      <c r="L32" s="346" t="s">
        <v>352</v>
      </c>
      <c r="M32" s="67">
        <v>13</v>
      </c>
      <c r="N32" s="69">
        <f t="shared" si="1"/>
        <v>17</v>
      </c>
      <c r="O32" s="70" t="s">
        <v>108</v>
      </c>
      <c r="P32" s="71">
        <v>78</v>
      </c>
      <c r="Q32" s="72">
        <f t="shared" si="2"/>
        <v>0</v>
      </c>
      <c r="R32" s="73">
        <f t="shared" si="3"/>
        <v>78</v>
      </c>
      <c r="S32" s="71"/>
      <c r="T32" s="71"/>
      <c r="U32" s="74">
        <f t="shared" si="4"/>
        <v>0</v>
      </c>
      <c r="V32" s="74">
        <f t="shared" si="5"/>
        <v>78</v>
      </c>
      <c r="W32" s="74"/>
      <c r="X32" s="74"/>
      <c r="Y32" s="4"/>
      <c r="Z32" s="4"/>
    </row>
    <row r="33" spans="1:26" ht="15.75" customHeight="1">
      <c r="A33" s="75" t="s">
        <v>109</v>
      </c>
      <c r="B33" s="76" t="s">
        <v>104</v>
      </c>
      <c r="C33" s="77"/>
      <c r="D33" s="78"/>
      <c r="E33" s="79"/>
      <c r="F33" s="77"/>
      <c r="G33" s="77"/>
      <c r="H33" s="77"/>
      <c r="I33" s="80"/>
      <c r="J33" s="79"/>
      <c r="K33" s="77"/>
      <c r="L33" s="77"/>
      <c r="M33" s="77"/>
      <c r="N33" s="48">
        <f t="shared" si="1"/>
        <v>0</v>
      </c>
      <c r="O33" s="49"/>
      <c r="P33" s="50"/>
      <c r="Q33" s="50"/>
      <c r="R33" s="51">
        <f t="shared" si="3"/>
        <v>0</v>
      </c>
      <c r="S33" s="50"/>
      <c r="T33" s="50"/>
      <c r="U33" s="4">
        <f t="shared" si="4"/>
        <v>-289</v>
      </c>
      <c r="V33" s="4"/>
      <c r="W33" s="4"/>
      <c r="X33" s="4"/>
      <c r="Y33" s="4"/>
      <c r="Z33" s="4"/>
    </row>
    <row r="34" spans="1:26" ht="15.75" customHeight="1">
      <c r="A34" s="81" t="s">
        <v>110</v>
      </c>
      <c r="B34" s="82" t="s">
        <v>111</v>
      </c>
      <c r="C34" s="83"/>
      <c r="D34" s="84"/>
      <c r="E34" s="85"/>
      <c r="F34" s="83"/>
      <c r="G34" s="83"/>
      <c r="H34" s="83"/>
      <c r="I34" s="86"/>
      <c r="J34" s="85"/>
      <c r="K34" s="83"/>
      <c r="L34" s="83"/>
      <c r="M34" s="83"/>
      <c r="N34" s="58">
        <f t="shared" si="1"/>
        <v>0</v>
      </c>
      <c r="O34" s="87"/>
      <c r="P34" s="88"/>
      <c r="Q34" s="50"/>
      <c r="R34" s="51">
        <f t="shared" si="3"/>
        <v>0</v>
      </c>
      <c r="S34" s="88"/>
      <c r="T34" s="88"/>
      <c r="U34" s="4">
        <f t="shared" si="4"/>
        <v>-289</v>
      </c>
      <c r="V34" s="4"/>
      <c r="W34" s="4"/>
      <c r="X34" s="4"/>
      <c r="Y34" s="4"/>
      <c r="Z34" s="4"/>
    </row>
    <row r="35" spans="1:26" ht="15.75" customHeight="1">
      <c r="A35" s="89">
        <v>1</v>
      </c>
      <c r="B35" s="90" t="s">
        <v>112</v>
      </c>
      <c r="C35" s="90" t="s">
        <v>113</v>
      </c>
      <c r="D35" s="91" t="s">
        <v>114</v>
      </c>
      <c r="E35" s="92" t="s">
        <v>115</v>
      </c>
      <c r="F35" s="47">
        <v>16</v>
      </c>
      <c r="G35" s="47" t="s">
        <v>116</v>
      </c>
      <c r="H35" s="91">
        <v>5</v>
      </c>
      <c r="I35" s="48">
        <f t="shared" ref="I35:I67" si="6">F35+H35</f>
        <v>21</v>
      </c>
      <c r="J35" s="93" t="s">
        <v>117</v>
      </c>
      <c r="K35" s="47">
        <v>16</v>
      </c>
      <c r="L35" s="47" t="s">
        <v>116</v>
      </c>
      <c r="M35" s="47">
        <v>5</v>
      </c>
      <c r="N35" s="60">
        <f t="shared" si="1"/>
        <v>21</v>
      </c>
      <c r="O35" s="49"/>
      <c r="P35" s="50">
        <v>72</v>
      </c>
      <c r="Q35" s="50">
        <f t="shared" ref="Q35:Q39" si="7">(N35*$X$29)-(17*$X$29)</f>
        <v>4</v>
      </c>
      <c r="R35" s="51">
        <f t="shared" si="3"/>
        <v>76</v>
      </c>
      <c r="S35" s="50"/>
      <c r="T35" s="50"/>
      <c r="U35" s="4">
        <f t="shared" si="4"/>
        <v>68</v>
      </c>
      <c r="V35" s="4"/>
      <c r="W35" s="4">
        <f>U35+P35</f>
        <v>140</v>
      </c>
      <c r="X35" s="4"/>
      <c r="Y35" s="4"/>
      <c r="Z35" s="4"/>
    </row>
    <row r="36" spans="1:26" ht="47.25">
      <c r="A36" s="94">
        <v>2</v>
      </c>
      <c r="B36" s="64" t="s">
        <v>118</v>
      </c>
      <c r="C36" s="64" t="s">
        <v>104</v>
      </c>
      <c r="D36" s="65" t="s">
        <v>114</v>
      </c>
      <c r="E36" s="95" t="s">
        <v>119</v>
      </c>
      <c r="F36" s="96">
        <v>18</v>
      </c>
      <c r="G36" s="96" t="s">
        <v>120</v>
      </c>
      <c r="H36" s="97">
        <v>4</v>
      </c>
      <c r="I36" s="98">
        <f t="shared" si="6"/>
        <v>22</v>
      </c>
      <c r="J36" s="99" t="s">
        <v>121</v>
      </c>
      <c r="K36" s="96">
        <v>22</v>
      </c>
      <c r="L36" s="96" t="s">
        <v>120</v>
      </c>
      <c r="M36" s="96">
        <v>4</v>
      </c>
      <c r="N36" s="98">
        <f t="shared" si="1"/>
        <v>26</v>
      </c>
      <c r="O36" s="70" t="s">
        <v>108</v>
      </c>
      <c r="P36" s="71">
        <v>57</v>
      </c>
      <c r="Q36" s="72">
        <f t="shared" si="7"/>
        <v>9</v>
      </c>
      <c r="R36" s="73">
        <f t="shared" si="3"/>
        <v>66</v>
      </c>
      <c r="S36" s="71" t="s">
        <v>122</v>
      </c>
      <c r="T36" s="71"/>
      <c r="U36" s="74">
        <f t="shared" si="4"/>
        <v>153</v>
      </c>
      <c r="V36" s="74">
        <f>U36+32</f>
        <v>185</v>
      </c>
      <c r="W36" s="74">
        <f>V36+VP36</f>
        <v>185</v>
      </c>
      <c r="X36" s="74"/>
      <c r="Y36" s="74"/>
      <c r="Z36" s="74"/>
    </row>
    <row r="37" spans="1:26" ht="15.75" customHeight="1">
      <c r="A37" s="100">
        <v>3</v>
      </c>
      <c r="B37" s="101" t="s">
        <v>123</v>
      </c>
      <c r="C37" s="101" t="s">
        <v>104</v>
      </c>
      <c r="D37" s="102" t="s">
        <v>114</v>
      </c>
      <c r="E37" s="103" t="s">
        <v>124</v>
      </c>
      <c r="F37" s="104">
        <v>12</v>
      </c>
      <c r="G37" s="104" t="s">
        <v>125</v>
      </c>
      <c r="H37" s="102">
        <v>10</v>
      </c>
      <c r="I37" s="105">
        <f t="shared" si="6"/>
        <v>22</v>
      </c>
      <c r="J37" s="106" t="s">
        <v>126</v>
      </c>
      <c r="K37" s="104">
        <v>12</v>
      </c>
      <c r="L37" s="104" t="s">
        <v>127</v>
      </c>
      <c r="M37" s="104">
        <v>10</v>
      </c>
      <c r="N37" s="105">
        <v>22</v>
      </c>
      <c r="O37" s="107"/>
      <c r="P37" s="108">
        <v>109</v>
      </c>
      <c r="Q37" s="50">
        <f t="shared" si="7"/>
        <v>5</v>
      </c>
      <c r="R37" s="51">
        <f t="shared" si="3"/>
        <v>114</v>
      </c>
      <c r="S37" s="108"/>
      <c r="T37" s="108"/>
      <c r="U37" s="4">
        <f t="shared" si="4"/>
        <v>85</v>
      </c>
      <c r="V37" s="4"/>
      <c r="W37" s="4">
        <f t="shared" ref="W37:W38" si="8">U37+P37</f>
        <v>194</v>
      </c>
      <c r="X37" s="4"/>
      <c r="Y37" s="4"/>
      <c r="Z37" s="4"/>
    </row>
    <row r="38" spans="1:26" ht="15.75" customHeight="1">
      <c r="A38" s="100">
        <v>4</v>
      </c>
      <c r="B38" s="101" t="s">
        <v>128</v>
      </c>
      <c r="C38" s="101" t="s">
        <v>104</v>
      </c>
      <c r="D38" s="102" t="s">
        <v>114</v>
      </c>
      <c r="E38" s="109" t="s">
        <v>129</v>
      </c>
      <c r="F38" s="104">
        <v>18</v>
      </c>
      <c r="G38" s="104" t="s">
        <v>130</v>
      </c>
      <c r="H38" s="102">
        <v>4</v>
      </c>
      <c r="I38" s="105">
        <f t="shared" si="6"/>
        <v>22</v>
      </c>
      <c r="J38" s="106" t="s">
        <v>131</v>
      </c>
      <c r="K38" s="104">
        <v>18</v>
      </c>
      <c r="L38" s="104" t="s">
        <v>132</v>
      </c>
      <c r="M38" s="104">
        <v>4</v>
      </c>
      <c r="N38" s="105">
        <f t="shared" ref="N38:N83" si="9">K38+M38</f>
        <v>22</v>
      </c>
      <c r="O38" s="107"/>
      <c r="P38" s="108">
        <v>59</v>
      </c>
      <c r="Q38" s="50">
        <f t="shared" si="7"/>
        <v>5</v>
      </c>
      <c r="R38" s="51">
        <f t="shared" si="3"/>
        <v>64</v>
      </c>
      <c r="S38" s="108"/>
      <c r="T38" s="108"/>
      <c r="U38" s="4">
        <f t="shared" si="4"/>
        <v>85</v>
      </c>
      <c r="V38" s="4"/>
      <c r="W38" s="4">
        <f t="shared" si="8"/>
        <v>144</v>
      </c>
      <c r="X38" s="4"/>
      <c r="Y38" s="4"/>
      <c r="Z38" s="4"/>
    </row>
    <row r="39" spans="1:26" ht="47.25">
      <c r="A39" s="110">
        <v>5</v>
      </c>
      <c r="B39" s="111" t="s">
        <v>133</v>
      </c>
      <c r="C39" s="111" t="s">
        <v>104</v>
      </c>
      <c r="D39" s="112" t="s">
        <v>114</v>
      </c>
      <c r="E39" s="113" t="s">
        <v>134</v>
      </c>
      <c r="F39" s="114">
        <v>19</v>
      </c>
      <c r="G39" s="114" t="s">
        <v>135</v>
      </c>
      <c r="H39" s="112">
        <v>4</v>
      </c>
      <c r="I39" s="69">
        <f t="shared" si="6"/>
        <v>23</v>
      </c>
      <c r="J39" s="115" t="s">
        <v>136</v>
      </c>
      <c r="K39" s="114">
        <v>15</v>
      </c>
      <c r="L39" s="114" t="s">
        <v>135</v>
      </c>
      <c r="M39" s="114">
        <v>4</v>
      </c>
      <c r="N39" s="69">
        <f t="shared" si="9"/>
        <v>19</v>
      </c>
      <c r="O39" s="70" t="s">
        <v>108</v>
      </c>
      <c r="P39" s="116">
        <v>108</v>
      </c>
      <c r="Q39" s="72">
        <f t="shared" si="7"/>
        <v>2</v>
      </c>
      <c r="R39" s="73">
        <f t="shared" si="3"/>
        <v>110</v>
      </c>
      <c r="S39" s="71" t="s">
        <v>137</v>
      </c>
      <c r="T39" s="116"/>
      <c r="U39" s="74">
        <f t="shared" si="4"/>
        <v>34</v>
      </c>
      <c r="V39" s="74">
        <f>U39-32</f>
        <v>2</v>
      </c>
      <c r="W39" s="74">
        <f>V39+P39</f>
        <v>110</v>
      </c>
      <c r="X39" s="74"/>
      <c r="Y39" s="74"/>
      <c r="Z39" s="74"/>
    </row>
    <row r="40" spans="1:26" ht="15.75" customHeight="1">
      <c r="A40" s="117" t="s">
        <v>138</v>
      </c>
      <c r="B40" s="118" t="s">
        <v>139</v>
      </c>
      <c r="C40" s="119"/>
      <c r="D40" s="120"/>
      <c r="E40" s="121"/>
      <c r="F40" s="119"/>
      <c r="G40" s="119"/>
      <c r="H40" s="119"/>
      <c r="I40" s="48">
        <f t="shared" si="6"/>
        <v>0</v>
      </c>
      <c r="J40" s="121"/>
      <c r="K40" s="119"/>
      <c r="L40" s="119"/>
      <c r="M40" s="119"/>
      <c r="N40" s="48">
        <f t="shared" si="9"/>
        <v>0</v>
      </c>
      <c r="O40" s="122"/>
      <c r="P40" s="123"/>
      <c r="Q40" s="50"/>
      <c r="R40" s="51">
        <f t="shared" si="3"/>
        <v>0</v>
      </c>
      <c r="S40" s="123"/>
      <c r="T40" s="124"/>
      <c r="U40" s="4">
        <f t="shared" si="4"/>
        <v>-289</v>
      </c>
      <c r="V40" s="4"/>
      <c r="W40" s="4"/>
      <c r="X40" s="4"/>
      <c r="Y40" s="4"/>
      <c r="Z40" s="4"/>
    </row>
    <row r="41" spans="1:26" ht="47.25">
      <c r="A41" s="125">
        <v>6</v>
      </c>
      <c r="B41" s="126" t="s">
        <v>140</v>
      </c>
      <c r="C41" s="126" t="s">
        <v>141</v>
      </c>
      <c r="D41" s="127" t="s">
        <v>93</v>
      </c>
      <c r="E41" s="128" t="s">
        <v>142</v>
      </c>
      <c r="F41" s="129">
        <v>16</v>
      </c>
      <c r="G41" s="129" t="s">
        <v>143</v>
      </c>
      <c r="H41" s="129">
        <v>3</v>
      </c>
      <c r="I41" s="130">
        <f t="shared" si="6"/>
        <v>19</v>
      </c>
      <c r="J41" s="131" t="s">
        <v>144</v>
      </c>
      <c r="K41" s="129">
        <v>19</v>
      </c>
      <c r="L41" s="129" t="s">
        <v>143</v>
      </c>
      <c r="M41" s="129">
        <v>3</v>
      </c>
      <c r="N41" s="130">
        <f t="shared" si="9"/>
        <v>22</v>
      </c>
      <c r="O41" s="70" t="s">
        <v>108</v>
      </c>
      <c r="P41" s="130">
        <v>36</v>
      </c>
      <c r="Q41" s="132">
        <f t="shared" ref="Q41:Q44" si="10">(N41*$X$29)-(17*$X$29)</f>
        <v>5</v>
      </c>
      <c r="R41" s="133">
        <f t="shared" si="3"/>
        <v>41</v>
      </c>
      <c r="S41" s="132"/>
      <c r="T41" s="132"/>
      <c r="U41" s="134">
        <f t="shared" si="4"/>
        <v>85</v>
      </c>
      <c r="V41" s="134">
        <f>U41+27</f>
        <v>112</v>
      </c>
      <c r="W41" s="134">
        <f t="shared" ref="W41:W44" si="11">P41+V41</f>
        <v>148</v>
      </c>
      <c r="X41" s="134"/>
      <c r="Y41" s="134"/>
      <c r="Z41" s="134"/>
    </row>
    <row r="42" spans="1:26" ht="15.75" customHeight="1">
      <c r="A42" s="63">
        <v>7</v>
      </c>
      <c r="B42" s="101" t="s">
        <v>145</v>
      </c>
      <c r="C42" s="101" t="s">
        <v>104</v>
      </c>
      <c r="D42" s="102" t="s">
        <v>93</v>
      </c>
      <c r="E42" s="103" t="s">
        <v>146</v>
      </c>
      <c r="F42" s="104">
        <v>15</v>
      </c>
      <c r="G42" s="104" t="s">
        <v>147</v>
      </c>
      <c r="H42" s="104">
        <v>5</v>
      </c>
      <c r="I42" s="135">
        <f t="shared" si="6"/>
        <v>20</v>
      </c>
      <c r="J42" s="106" t="s">
        <v>148</v>
      </c>
      <c r="K42" s="104">
        <v>18</v>
      </c>
      <c r="L42" s="104" t="s">
        <v>149</v>
      </c>
      <c r="M42" s="104">
        <v>5</v>
      </c>
      <c r="N42" s="105">
        <f t="shared" si="9"/>
        <v>23</v>
      </c>
      <c r="O42" s="136"/>
      <c r="P42" s="48">
        <v>45</v>
      </c>
      <c r="Q42" s="50">
        <f t="shared" si="10"/>
        <v>6</v>
      </c>
      <c r="R42" s="51">
        <f t="shared" si="3"/>
        <v>51</v>
      </c>
      <c r="S42" s="108"/>
      <c r="T42" s="108"/>
      <c r="U42" s="4">
        <f t="shared" si="4"/>
        <v>102</v>
      </c>
      <c r="V42" s="4">
        <f>U42+6</f>
        <v>108</v>
      </c>
      <c r="W42" s="4">
        <f t="shared" si="11"/>
        <v>153</v>
      </c>
      <c r="X42" s="4"/>
      <c r="Y42" s="4"/>
      <c r="Z42" s="4"/>
    </row>
    <row r="43" spans="1:26" ht="71.25" customHeight="1">
      <c r="A43" s="137">
        <v>8</v>
      </c>
      <c r="B43" s="138" t="s">
        <v>150</v>
      </c>
      <c r="C43" s="138" t="s">
        <v>104</v>
      </c>
      <c r="D43" s="139" t="s">
        <v>93</v>
      </c>
      <c r="E43" s="140" t="s">
        <v>151</v>
      </c>
      <c r="F43" s="141">
        <v>12</v>
      </c>
      <c r="G43" s="141" t="s">
        <v>152</v>
      </c>
      <c r="H43" s="141">
        <v>7</v>
      </c>
      <c r="I43" s="142">
        <f t="shared" si="6"/>
        <v>19</v>
      </c>
      <c r="J43" s="143" t="s">
        <v>153</v>
      </c>
      <c r="K43" s="141">
        <v>24</v>
      </c>
      <c r="L43" s="144" t="s">
        <v>154</v>
      </c>
      <c r="M43" s="141">
        <v>5</v>
      </c>
      <c r="N43" s="142">
        <f t="shared" si="9"/>
        <v>29</v>
      </c>
      <c r="O43" s="70" t="s">
        <v>108</v>
      </c>
      <c r="P43" s="130">
        <v>54</v>
      </c>
      <c r="Q43" s="132">
        <f t="shared" si="10"/>
        <v>12</v>
      </c>
      <c r="R43" s="133">
        <f t="shared" si="3"/>
        <v>66</v>
      </c>
      <c r="S43" s="145"/>
      <c r="T43" s="145"/>
      <c r="U43" s="134">
        <f t="shared" si="4"/>
        <v>204</v>
      </c>
      <c r="V43" s="134">
        <f>U43+24</f>
        <v>228</v>
      </c>
      <c r="W43" s="134">
        <f t="shared" si="11"/>
        <v>282</v>
      </c>
      <c r="X43" s="134"/>
      <c r="Y43" s="134"/>
      <c r="Z43" s="134"/>
    </row>
    <row r="44" spans="1:26" ht="15.75" customHeight="1">
      <c r="A44" s="146">
        <v>9</v>
      </c>
      <c r="B44" s="147" t="s">
        <v>155</v>
      </c>
      <c r="C44" s="147" t="s">
        <v>104</v>
      </c>
      <c r="D44" s="148" t="s">
        <v>93</v>
      </c>
      <c r="E44" s="149" t="s">
        <v>156</v>
      </c>
      <c r="F44" s="150">
        <v>14</v>
      </c>
      <c r="G44" s="150" t="s">
        <v>157</v>
      </c>
      <c r="H44" s="151">
        <v>5</v>
      </c>
      <c r="I44" s="152">
        <f t="shared" si="6"/>
        <v>19</v>
      </c>
      <c r="J44" s="153" t="s">
        <v>158</v>
      </c>
      <c r="K44" s="150">
        <v>17</v>
      </c>
      <c r="L44" s="154" t="s">
        <v>157</v>
      </c>
      <c r="M44" s="150">
        <v>5</v>
      </c>
      <c r="N44" s="152">
        <f t="shared" si="9"/>
        <v>22</v>
      </c>
      <c r="O44" s="70" t="s">
        <v>108</v>
      </c>
      <c r="P44" s="130">
        <v>36</v>
      </c>
      <c r="Q44" s="132">
        <f t="shared" si="10"/>
        <v>5</v>
      </c>
      <c r="R44" s="133">
        <f t="shared" si="3"/>
        <v>41</v>
      </c>
      <c r="S44" s="155"/>
      <c r="T44" s="155"/>
      <c r="U44" s="134">
        <f t="shared" si="4"/>
        <v>85</v>
      </c>
      <c r="V44" s="134">
        <f>U44+15</f>
        <v>100</v>
      </c>
      <c r="W44" s="134">
        <f t="shared" si="11"/>
        <v>136</v>
      </c>
      <c r="X44" s="134"/>
      <c r="Y44" s="134"/>
      <c r="Z44" s="134"/>
    </row>
    <row r="45" spans="1:26" ht="15.75" customHeight="1">
      <c r="A45" s="117" t="s">
        <v>159</v>
      </c>
      <c r="B45" s="156" t="s">
        <v>160</v>
      </c>
      <c r="C45" s="157"/>
      <c r="D45" s="158"/>
      <c r="E45" s="159"/>
      <c r="F45" s="157"/>
      <c r="G45" s="157"/>
      <c r="H45" s="157"/>
      <c r="I45" s="48">
        <f t="shared" si="6"/>
        <v>0</v>
      </c>
      <c r="J45" s="159"/>
      <c r="K45" s="157"/>
      <c r="L45" s="157"/>
      <c r="M45" s="157"/>
      <c r="N45" s="48">
        <f t="shared" si="9"/>
        <v>0</v>
      </c>
      <c r="O45" s="160"/>
      <c r="P45" s="123"/>
      <c r="Q45" s="50"/>
      <c r="R45" s="51">
        <f t="shared" si="3"/>
        <v>0</v>
      </c>
      <c r="S45" s="123"/>
      <c r="T45" s="161"/>
      <c r="U45" s="4">
        <f t="shared" si="4"/>
        <v>-289</v>
      </c>
      <c r="V45" s="162"/>
      <c r="W45" s="162"/>
      <c r="X45" s="162"/>
      <c r="Y45" s="162"/>
      <c r="Z45" s="162"/>
    </row>
    <row r="46" spans="1:26" ht="47.25">
      <c r="A46" s="125">
        <v>10</v>
      </c>
      <c r="B46" s="126" t="s">
        <v>161</v>
      </c>
      <c r="C46" s="126" t="s">
        <v>141</v>
      </c>
      <c r="D46" s="127" t="s">
        <v>105</v>
      </c>
      <c r="E46" s="128" t="s">
        <v>162</v>
      </c>
      <c r="F46" s="163">
        <v>19</v>
      </c>
      <c r="G46" s="163" t="s">
        <v>163</v>
      </c>
      <c r="H46" s="163">
        <v>3</v>
      </c>
      <c r="I46" s="130">
        <f t="shared" si="6"/>
        <v>22</v>
      </c>
      <c r="J46" s="128" t="s">
        <v>164</v>
      </c>
      <c r="K46" s="164">
        <v>22</v>
      </c>
      <c r="L46" s="129" t="s">
        <v>143</v>
      </c>
      <c r="M46" s="163">
        <v>3</v>
      </c>
      <c r="N46" s="130">
        <f t="shared" si="9"/>
        <v>25</v>
      </c>
      <c r="O46" s="165"/>
      <c r="P46" s="132">
        <v>72</v>
      </c>
      <c r="Q46" s="132">
        <f t="shared" ref="Q46:Q48" si="12">(N46*$X$29)-(17*$X$29)</f>
        <v>8</v>
      </c>
      <c r="R46" s="133">
        <f t="shared" si="3"/>
        <v>80</v>
      </c>
      <c r="S46" s="132"/>
      <c r="T46" s="132"/>
      <c r="U46" s="134">
        <f t="shared" si="4"/>
        <v>136</v>
      </c>
      <c r="V46" s="134">
        <f t="shared" ref="V46:V47" si="13">U46+27</f>
        <v>163</v>
      </c>
      <c r="W46" s="134">
        <f t="shared" ref="W46:W48" si="14">V46+P46</f>
        <v>235</v>
      </c>
      <c r="X46" s="134"/>
      <c r="Y46" s="134"/>
      <c r="Z46" s="134"/>
    </row>
    <row r="47" spans="1:26" ht="48.75" customHeight="1">
      <c r="A47" s="137">
        <v>11</v>
      </c>
      <c r="B47" s="138" t="s">
        <v>165</v>
      </c>
      <c r="C47" s="138" t="s">
        <v>104</v>
      </c>
      <c r="D47" s="139" t="s">
        <v>105</v>
      </c>
      <c r="E47" s="140" t="s">
        <v>166</v>
      </c>
      <c r="F47" s="144">
        <v>17</v>
      </c>
      <c r="G47" s="144" t="s">
        <v>167</v>
      </c>
      <c r="H47" s="144">
        <v>5</v>
      </c>
      <c r="I47" s="142">
        <f t="shared" si="6"/>
        <v>22</v>
      </c>
      <c r="J47" s="140" t="s">
        <v>168</v>
      </c>
      <c r="K47" s="166">
        <v>20</v>
      </c>
      <c r="L47" s="141" t="s">
        <v>169</v>
      </c>
      <c r="M47" s="144">
        <v>5</v>
      </c>
      <c r="N47" s="142">
        <f t="shared" si="9"/>
        <v>25</v>
      </c>
      <c r="O47" s="167"/>
      <c r="P47" s="145">
        <v>72</v>
      </c>
      <c r="Q47" s="132">
        <f t="shared" si="12"/>
        <v>8</v>
      </c>
      <c r="R47" s="133">
        <f t="shared" si="3"/>
        <v>80</v>
      </c>
      <c r="S47" s="145"/>
      <c r="T47" s="145"/>
      <c r="U47" s="134">
        <f t="shared" si="4"/>
        <v>136</v>
      </c>
      <c r="V47" s="134">
        <f t="shared" si="13"/>
        <v>163</v>
      </c>
      <c r="W47" s="134">
        <f t="shared" si="14"/>
        <v>235</v>
      </c>
      <c r="X47" s="134"/>
      <c r="Y47" s="134"/>
      <c r="Z47" s="134"/>
    </row>
    <row r="48" spans="1:26" ht="47.25">
      <c r="A48" s="137">
        <v>12</v>
      </c>
      <c r="B48" s="168" t="s">
        <v>170</v>
      </c>
      <c r="C48" s="138" t="s">
        <v>104</v>
      </c>
      <c r="D48" s="139" t="s">
        <v>105</v>
      </c>
      <c r="E48" s="140" t="s">
        <v>171</v>
      </c>
      <c r="F48" s="141">
        <v>20</v>
      </c>
      <c r="G48" s="141" t="s">
        <v>172</v>
      </c>
      <c r="H48" s="141">
        <v>6</v>
      </c>
      <c r="I48" s="142">
        <f t="shared" si="6"/>
        <v>26</v>
      </c>
      <c r="J48" s="140" t="s">
        <v>173</v>
      </c>
      <c r="K48" s="141">
        <v>11</v>
      </c>
      <c r="L48" s="141" t="s">
        <v>174</v>
      </c>
      <c r="M48" s="141">
        <v>6</v>
      </c>
      <c r="N48" s="142">
        <f t="shared" si="9"/>
        <v>17</v>
      </c>
      <c r="O48" s="70" t="s">
        <v>108</v>
      </c>
      <c r="P48" s="145">
        <v>90</v>
      </c>
      <c r="Q48" s="132">
        <f t="shared" si="12"/>
        <v>0</v>
      </c>
      <c r="R48" s="133">
        <f t="shared" si="3"/>
        <v>90</v>
      </c>
      <c r="S48" s="145" t="s">
        <v>175</v>
      </c>
      <c r="T48" s="145"/>
      <c r="U48" s="134">
        <f t="shared" si="4"/>
        <v>0</v>
      </c>
      <c r="V48" s="134">
        <f>U48-54</f>
        <v>-54</v>
      </c>
      <c r="W48" s="134">
        <f t="shared" si="14"/>
        <v>36</v>
      </c>
      <c r="X48" s="134"/>
      <c r="Y48" s="134"/>
      <c r="Z48" s="134"/>
    </row>
    <row r="49" spans="1:26" ht="15.75" customHeight="1">
      <c r="A49" s="169" t="s">
        <v>176</v>
      </c>
      <c r="B49" s="118" t="s">
        <v>177</v>
      </c>
      <c r="C49" s="119"/>
      <c r="D49" s="120"/>
      <c r="E49" s="170"/>
      <c r="F49" s="171"/>
      <c r="G49" s="171"/>
      <c r="H49" s="171"/>
      <c r="I49" s="48">
        <f t="shared" si="6"/>
        <v>0</v>
      </c>
      <c r="J49" s="170"/>
      <c r="K49" s="171"/>
      <c r="L49" s="119"/>
      <c r="M49" s="171"/>
      <c r="N49" s="48">
        <f t="shared" si="9"/>
        <v>0</v>
      </c>
      <c r="O49" s="122"/>
      <c r="P49" s="123"/>
      <c r="Q49" s="50"/>
      <c r="R49" s="51">
        <f t="shared" si="3"/>
        <v>0</v>
      </c>
      <c r="S49" s="123"/>
      <c r="T49" s="172"/>
      <c r="U49" s="4">
        <f t="shared" si="4"/>
        <v>-289</v>
      </c>
      <c r="V49" s="173"/>
      <c r="W49" s="173"/>
      <c r="X49" s="173"/>
    </row>
    <row r="50" spans="1:26" ht="116.25" customHeight="1">
      <c r="A50" s="125">
        <v>13</v>
      </c>
      <c r="B50" s="126" t="s">
        <v>178</v>
      </c>
      <c r="C50" s="126" t="s">
        <v>113</v>
      </c>
      <c r="D50" s="127" t="s">
        <v>179</v>
      </c>
      <c r="E50" s="174" t="s">
        <v>180</v>
      </c>
      <c r="F50" s="175">
        <v>20</v>
      </c>
      <c r="G50" s="175" t="s">
        <v>181</v>
      </c>
      <c r="H50" s="175">
        <v>5</v>
      </c>
      <c r="I50" s="130">
        <f t="shared" si="6"/>
        <v>25</v>
      </c>
      <c r="J50" s="176" t="s">
        <v>182</v>
      </c>
      <c r="K50" s="175">
        <v>18</v>
      </c>
      <c r="L50" s="129" t="s">
        <v>183</v>
      </c>
      <c r="M50" s="175">
        <v>1</v>
      </c>
      <c r="N50" s="130">
        <f t="shared" si="9"/>
        <v>19</v>
      </c>
      <c r="O50" s="177" t="s">
        <v>184</v>
      </c>
      <c r="P50" s="132">
        <v>144</v>
      </c>
      <c r="Q50" s="132">
        <f t="shared" ref="Q50:Q51" si="15">(N50*$X$29)-(17*$X$29)</f>
        <v>2</v>
      </c>
      <c r="R50" s="133">
        <f t="shared" si="3"/>
        <v>146</v>
      </c>
      <c r="S50" s="178" t="s">
        <v>185</v>
      </c>
      <c r="T50" s="179" t="s">
        <v>185</v>
      </c>
      <c r="U50" s="134">
        <f t="shared" si="4"/>
        <v>34</v>
      </c>
      <c r="V50" s="180">
        <f>U50-12</f>
        <v>22</v>
      </c>
      <c r="W50" s="180">
        <f>V50+P50</f>
        <v>166</v>
      </c>
      <c r="X50" s="180"/>
      <c r="Y50" s="180"/>
      <c r="Z50" s="180"/>
    </row>
    <row r="51" spans="1:26" ht="60">
      <c r="A51" s="181">
        <v>14</v>
      </c>
      <c r="B51" s="182" t="s">
        <v>186</v>
      </c>
      <c r="C51" s="182" t="s">
        <v>104</v>
      </c>
      <c r="D51" s="183" t="s">
        <v>179</v>
      </c>
      <c r="E51" s="184" t="s">
        <v>187</v>
      </c>
      <c r="F51" s="185">
        <v>19</v>
      </c>
      <c r="G51" s="185">
        <v>0</v>
      </c>
      <c r="H51" s="185">
        <v>0</v>
      </c>
      <c r="I51" s="60">
        <f t="shared" si="6"/>
        <v>19</v>
      </c>
      <c r="J51" s="186" t="s">
        <v>188</v>
      </c>
      <c r="K51" s="185">
        <v>19</v>
      </c>
      <c r="L51" s="56">
        <v>0</v>
      </c>
      <c r="M51" s="185">
        <v>0</v>
      </c>
      <c r="N51" s="60">
        <f t="shared" si="9"/>
        <v>19</v>
      </c>
      <c r="O51" s="187" t="s">
        <v>189</v>
      </c>
      <c r="P51" s="188">
        <v>32</v>
      </c>
      <c r="Q51" s="50">
        <f t="shared" si="15"/>
        <v>2</v>
      </c>
      <c r="R51" s="51">
        <f t="shared" si="3"/>
        <v>34</v>
      </c>
      <c r="S51" s="188"/>
      <c r="T51" s="189"/>
      <c r="U51" s="4">
        <f t="shared" si="4"/>
        <v>34</v>
      </c>
      <c r="V51" s="173"/>
      <c r="W51" s="173"/>
      <c r="X51" s="173"/>
    </row>
    <row r="52" spans="1:26" ht="15.75" customHeight="1">
      <c r="A52" s="117" t="s">
        <v>190</v>
      </c>
      <c r="B52" s="118" t="s">
        <v>191</v>
      </c>
      <c r="C52" s="4"/>
      <c r="D52" s="120"/>
      <c r="E52" s="121"/>
      <c r="F52" s="119"/>
      <c r="G52" s="119"/>
      <c r="H52" s="119"/>
      <c r="I52" s="48">
        <f t="shared" si="6"/>
        <v>0</v>
      </c>
      <c r="J52" s="190"/>
      <c r="K52" s="119"/>
      <c r="L52" s="119"/>
      <c r="M52" s="119"/>
      <c r="N52" s="48">
        <f t="shared" si="9"/>
        <v>0</v>
      </c>
      <c r="O52" s="122"/>
      <c r="P52" s="123"/>
      <c r="Q52" s="50"/>
      <c r="R52" s="51">
        <f t="shared" si="3"/>
        <v>0</v>
      </c>
      <c r="S52" s="123"/>
      <c r="T52" s="124"/>
      <c r="U52" s="4">
        <f t="shared" si="4"/>
        <v>-289</v>
      </c>
      <c r="V52" s="4"/>
      <c r="W52" s="4"/>
      <c r="X52" s="4"/>
      <c r="Y52" s="4"/>
      <c r="Z52" s="4"/>
    </row>
    <row r="53" spans="1:26" ht="120.75" customHeight="1">
      <c r="A53" s="191">
        <v>15</v>
      </c>
      <c r="B53" s="192" t="s">
        <v>192</v>
      </c>
      <c r="C53" s="192" t="s">
        <v>141</v>
      </c>
      <c r="D53" s="193" t="s">
        <v>98</v>
      </c>
      <c r="E53" s="194" t="s">
        <v>193</v>
      </c>
      <c r="F53" s="195">
        <v>17</v>
      </c>
      <c r="G53" s="195" t="s">
        <v>143</v>
      </c>
      <c r="H53" s="195">
        <v>3</v>
      </c>
      <c r="I53" s="130">
        <f t="shared" si="6"/>
        <v>20</v>
      </c>
      <c r="J53" s="196" t="s">
        <v>194</v>
      </c>
      <c r="K53" s="195">
        <v>18</v>
      </c>
      <c r="L53" s="195" t="s">
        <v>143</v>
      </c>
      <c r="M53" s="129">
        <v>3</v>
      </c>
      <c r="N53" s="127">
        <f t="shared" si="9"/>
        <v>21</v>
      </c>
      <c r="O53" s="177" t="s">
        <v>195</v>
      </c>
      <c r="P53" s="197">
        <v>54</v>
      </c>
      <c r="Q53" s="132">
        <f t="shared" ref="Q53:Q56" si="16">(N53*$X$29)-(17*$X$29)</f>
        <v>4</v>
      </c>
      <c r="R53" s="133">
        <f t="shared" si="3"/>
        <v>58</v>
      </c>
      <c r="S53" s="198" t="s">
        <v>196</v>
      </c>
      <c r="T53" s="199"/>
      <c r="U53" s="134">
        <f t="shared" si="4"/>
        <v>68</v>
      </c>
      <c r="V53" s="134">
        <f>U53+50+42</f>
        <v>160</v>
      </c>
      <c r="W53" s="134"/>
      <c r="X53" s="134"/>
      <c r="Y53" s="134"/>
      <c r="Z53" s="134"/>
    </row>
    <row r="54" spans="1:26" ht="102" customHeight="1">
      <c r="A54" s="200">
        <v>16</v>
      </c>
      <c r="B54" s="201" t="s">
        <v>197</v>
      </c>
      <c r="C54" s="201" t="s">
        <v>104</v>
      </c>
      <c r="D54" s="202" t="s">
        <v>98</v>
      </c>
      <c r="E54" s="203" t="s">
        <v>198</v>
      </c>
      <c r="F54" s="204">
        <v>23</v>
      </c>
      <c r="G54" s="204"/>
      <c r="H54" s="204">
        <v>0</v>
      </c>
      <c r="I54" s="142">
        <f t="shared" si="6"/>
        <v>23</v>
      </c>
      <c r="J54" s="205" t="s">
        <v>199</v>
      </c>
      <c r="K54" s="204">
        <v>23</v>
      </c>
      <c r="L54" s="204"/>
      <c r="M54" s="206">
        <v>0</v>
      </c>
      <c r="N54" s="139">
        <f t="shared" si="9"/>
        <v>23</v>
      </c>
      <c r="O54" s="177" t="s">
        <v>200</v>
      </c>
      <c r="P54" s="207">
        <v>78</v>
      </c>
      <c r="Q54" s="132">
        <f t="shared" si="16"/>
        <v>6</v>
      </c>
      <c r="R54" s="133">
        <f t="shared" si="3"/>
        <v>84</v>
      </c>
      <c r="S54" s="198" t="s">
        <v>196</v>
      </c>
      <c r="T54" s="208"/>
      <c r="U54" s="134">
        <f t="shared" si="4"/>
        <v>102</v>
      </c>
      <c r="V54" s="134">
        <f>U54+10+7</f>
        <v>119</v>
      </c>
      <c r="W54" s="134"/>
      <c r="X54" s="134"/>
      <c r="Y54" s="134"/>
      <c r="Z54" s="134"/>
    </row>
    <row r="55" spans="1:26" ht="91.5" customHeight="1">
      <c r="A55" s="209">
        <v>17</v>
      </c>
      <c r="B55" s="210" t="s">
        <v>201</v>
      </c>
      <c r="C55" s="210" t="s">
        <v>104</v>
      </c>
      <c r="D55" s="211" t="s">
        <v>98</v>
      </c>
      <c r="E55" s="212" t="s">
        <v>202</v>
      </c>
      <c r="F55" s="213">
        <v>17</v>
      </c>
      <c r="G55" s="214" t="s">
        <v>203</v>
      </c>
      <c r="H55" s="213">
        <v>5</v>
      </c>
      <c r="I55" s="105">
        <f t="shared" si="6"/>
        <v>22</v>
      </c>
      <c r="J55" s="215" t="s">
        <v>204</v>
      </c>
      <c r="K55" s="213">
        <v>17</v>
      </c>
      <c r="L55" s="214" t="s">
        <v>205</v>
      </c>
      <c r="M55" s="213">
        <v>5</v>
      </c>
      <c r="N55" s="104">
        <f t="shared" si="9"/>
        <v>22</v>
      </c>
      <c r="O55" s="108"/>
      <c r="P55" s="216">
        <v>90</v>
      </c>
      <c r="Q55" s="50">
        <f t="shared" si="16"/>
        <v>5</v>
      </c>
      <c r="R55" s="51">
        <f t="shared" si="3"/>
        <v>95</v>
      </c>
      <c r="S55" s="216" t="s">
        <v>206</v>
      </c>
      <c r="T55" s="217"/>
      <c r="U55" s="4">
        <f t="shared" si="4"/>
        <v>85</v>
      </c>
      <c r="V55" s="4">
        <f>U55+21</f>
        <v>106</v>
      </c>
      <c r="W55" s="4"/>
      <c r="X55" s="4"/>
      <c r="Y55" s="4"/>
      <c r="Z55" s="4"/>
    </row>
    <row r="56" spans="1:26" ht="15.75" customHeight="1">
      <c r="A56" s="181">
        <v>18</v>
      </c>
      <c r="B56" s="182" t="s">
        <v>207</v>
      </c>
      <c r="C56" s="182" t="s">
        <v>104</v>
      </c>
      <c r="D56" s="183" t="s">
        <v>98</v>
      </c>
      <c r="E56" s="218" t="s">
        <v>208</v>
      </c>
      <c r="F56" s="56">
        <v>10</v>
      </c>
      <c r="G56" s="57" t="s">
        <v>209</v>
      </c>
      <c r="H56" s="56">
        <v>12</v>
      </c>
      <c r="I56" s="60">
        <f t="shared" si="6"/>
        <v>22</v>
      </c>
      <c r="J56" s="219" t="s">
        <v>210</v>
      </c>
      <c r="K56" s="56">
        <v>10</v>
      </c>
      <c r="L56" s="56" t="s">
        <v>209</v>
      </c>
      <c r="M56" s="56">
        <v>12</v>
      </c>
      <c r="N56" s="220">
        <f t="shared" si="9"/>
        <v>22</v>
      </c>
      <c r="O56" s="221"/>
      <c r="P56" s="222">
        <v>106</v>
      </c>
      <c r="Q56" s="50">
        <f t="shared" si="16"/>
        <v>5</v>
      </c>
      <c r="R56" s="51">
        <f t="shared" si="3"/>
        <v>111</v>
      </c>
      <c r="S56" s="216" t="s">
        <v>206</v>
      </c>
      <c r="T56" s="223"/>
      <c r="U56" s="4">
        <f t="shared" si="4"/>
        <v>85</v>
      </c>
      <c r="V56" s="4">
        <f>U56+7</f>
        <v>92</v>
      </c>
      <c r="W56" s="4"/>
      <c r="X56" s="4"/>
      <c r="Y56" s="4"/>
      <c r="Z56" s="4"/>
    </row>
    <row r="57" spans="1:26" ht="15.75" customHeight="1">
      <c r="A57" s="169" t="s">
        <v>211</v>
      </c>
      <c r="B57" s="118" t="s">
        <v>212</v>
      </c>
      <c r="C57" s="119"/>
      <c r="D57" s="120"/>
      <c r="E57" s="121"/>
      <c r="F57" s="119"/>
      <c r="G57" s="119"/>
      <c r="H57" s="119"/>
      <c r="I57" s="48">
        <f t="shared" si="6"/>
        <v>0</v>
      </c>
      <c r="J57" s="121"/>
      <c r="K57" s="119"/>
      <c r="L57" s="119"/>
      <c r="M57" s="119"/>
      <c r="N57" s="48">
        <f t="shared" si="9"/>
        <v>0</v>
      </c>
      <c r="O57" s="122"/>
      <c r="P57" s="224"/>
      <c r="Q57" s="50"/>
      <c r="R57" s="51">
        <f t="shared" si="3"/>
        <v>0</v>
      </c>
      <c r="S57" s="123"/>
      <c r="T57" s="124"/>
      <c r="U57" s="4">
        <f t="shared" si="4"/>
        <v>-289</v>
      </c>
      <c r="V57" s="4"/>
      <c r="W57" s="4"/>
      <c r="X57" s="4"/>
      <c r="Y57" s="4"/>
      <c r="Z57" s="4"/>
    </row>
    <row r="58" spans="1:26" ht="100.5" customHeight="1">
      <c r="A58" s="225">
        <v>19</v>
      </c>
      <c r="B58" s="226" t="s">
        <v>213</v>
      </c>
      <c r="C58" s="226"/>
      <c r="D58" s="227" t="s">
        <v>214</v>
      </c>
      <c r="E58" s="228" t="s">
        <v>215</v>
      </c>
      <c r="F58" s="229">
        <v>26</v>
      </c>
      <c r="G58" s="229"/>
      <c r="H58" s="229">
        <v>0</v>
      </c>
      <c r="I58" s="48">
        <f t="shared" si="6"/>
        <v>26</v>
      </c>
      <c r="J58" s="230" t="s">
        <v>216</v>
      </c>
      <c r="K58" s="229">
        <v>18</v>
      </c>
      <c r="L58" s="231"/>
      <c r="M58" s="232"/>
      <c r="N58" s="48">
        <f t="shared" si="9"/>
        <v>18</v>
      </c>
      <c r="O58" s="391"/>
      <c r="P58" s="108">
        <v>152</v>
      </c>
      <c r="Q58" s="50">
        <f t="shared" ref="Q58:Q59" si="17">(N58*$X$29)-(17*$X$29)</f>
        <v>1</v>
      </c>
      <c r="R58" s="51">
        <f t="shared" si="3"/>
        <v>153</v>
      </c>
      <c r="S58" s="50" t="s">
        <v>217</v>
      </c>
      <c r="T58" s="233" t="s">
        <v>218</v>
      </c>
      <c r="U58" s="4">
        <f t="shared" si="4"/>
        <v>17</v>
      </c>
      <c r="V58" s="4">
        <f t="shared" ref="V58:V59" si="18">P58+U58</f>
        <v>169</v>
      </c>
      <c r="W58" s="4"/>
      <c r="X58" s="4"/>
      <c r="Y58" s="4"/>
      <c r="Z58" s="4"/>
    </row>
    <row r="59" spans="1:26" ht="106.5" customHeight="1">
      <c r="A59" s="181">
        <v>20</v>
      </c>
      <c r="B59" s="182" t="s">
        <v>219</v>
      </c>
      <c r="C59" s="182"/>
      <c r="D59" s="183" t="s">
        <v>214</v>
      </c>
      <c r="E59" s="218" t="s">
        <v>220</v>
      </c>
      <c r="F59" s="234">
        <v>21</v>
      </c>
      <c r="G59" s="234"/>
      <c r="H59" s="234">
        <v>0</v>
      </c>
      <c r="I59" s="60">
        <f t="shared" si="6"/>
        <v>21</v>
      </c>
      <c r="J59" s="235" t="s">
        <v>221</v>
      </c>
      <c r="K59" s="234">
        <v>22</v>
      </c>
      <c r="L59" s="236"/>
      <c r="M59" s="234"/>
      <c r="N59" s="60">
        <f t="shared" si="9"/>
        <v>22</v>
      </c>
      <c r="O59" s="387"/>
      <c r="P59" s="108">
        <v>67</v>
      </c>
      <c r="Q59" s="50">
        <f t="shared" si="17"/>
        <v>5</v>
      </c>
      <c r="R59" s="51">
        <f t="shared" si="3"/>
        <v>72</v>
      </c>
      <c r="S59" s="188" t="s">
        <v>217</v>
      </c>
      <c r="T59" s="233" t="s">
        <v>222</v>
      </c>
      <c r="U59" s="4">
        <f t="shared" si="4"/>
        <v>85</v>
      </c>
      <c r="V59" s="4">
        <f t="shared" si="18"/>
        <v>152</v>
      </c>
      <c r="W59" s="4"/>
      <c r="X59" s="4"/>
      <c r="Y59" s="4"/>
      <c r="Z59" s="4"/>
    </row>
    <row r="60" spans="1:26" ht="15.75" customHeight="1">
      <c r="A60" s="169" t="s">
        <v>223</v>
      </c>
      <c r="B60" s="118" t="s">
        <v>224</v>
      </c>
      <c r="C60" s="119"/>
      <c r="D60" s="120"/>
      <c r="E60" s="121"/>
      <c r="F60" s="119"/>
      <c r="G60" s="119"/>
      <c r="H60" s="119"/>
      <c r="I60" s="60">
        <f t="shared" si="6"/>
        <v>0</v>
      </c>
      <c r="J60" s="121"/>
      <c r="K60" s="119"/>
      <c r="L60" s="119"/>
      <c r="M60" s="119"/>
      <c r="N60" s="60">
        <f t="shared" si="9"/>
        <v>0</v>
      </c>
      <c r="O60" s="237"/>
      <c r="P60" s="238"/>
      <c r="Q60" s="50"/>
      <c r="R60" s="239">
        <f t="shared" si="3"/>
        <v>0</v>
      </c>
      <c r="S60" s="123"/>
      <c r="T60" s="124"/>
      <c r="U60" s="4">
        <f t="shared" si="4"/>
        <v>-289</v>
      </c>
      <c r="V60" s="4"/>
      <c r="W60" s="4"/>
      <c r="X60" s="4"/>
      <c r="Y60" s="4"/>
      <c r="Z60" s="4"/>
    </row>
    <row r="61" spans="1:26" ht="15.75" customHeight="1">
      <c r="A61" s="225">
        <v>21</v>
      </c>
      <c r="B61" s="226" t="s">
        <v>225</v>
      </c>
      <c r="C61" s="226" t="s">
        <v>113</v>
      </c>
      <c r="D61" s="227" t="s">
        <v>226</v>
      </c>
      <c r="E61" s="92" t="s">
        <v>227</v>
      </c>
      <c r="F61" s="240">
        <v>18</v>
      </c>
      <c r="G61" s="240" t="s">
        <v>183</v>
      </c>
      <c r="H61" s="240">
        <v>1</v>
      </c>
      <c r="I61" s="48">
        <f t="shared" si="6"/>
        <v>19</v>
      </c>
      <c r="J61" s="241" t="s">
        <v>228</v>
      </c>
      <c r="K61" s="240">
        <v>18</v>
      </c>
      <c r="L61" s="242" t="s">
        <v>183</v>
      </c>
      <c r="M61" s="243">
        <v>1</v>
      </c>
      <c r="N61" s="48">
        <f t="shared" si="9"/>
        <v>19</v>
      </c>
      <c r="O61" s="244"/>
      <c r="P61" s="245">
        <v>132</v>
      </c>
      <c r="Q61" s="50">
        <f t="shared" ref="Q61:Q62" si="19">(N61*$X$29)-(17*$X$29)</f>
        <v>2</v>
      </c>
      <c r="R61" s="51">
        <f t="shared" si="3"/>
        <v>134</v>
      </c>
      <c r="S61" s="245" t="s">
        <v>229</v>
      </c>
      <c r="T61" s="246" t="s">
        <v>230</v>
      </c>
      <c r="U61" s="4">
        <f>(N61*17)-(17*17)-18</f>
        <v>16</v>
      </c>
      <c r="V61" s="4">
        <f t="shared" ref="V61:V62" si="20">U61+P61</f>
        <v>148</v>
      </c>
      <c r="W61" s="4"/>
      <c r="X61" s="4"/>
      <c r="Y61" s="247"/>
      <c r="Z61" s="247"/>
    </row>
    <row r="62" spans="1:26" ht="15.75" customHeight="1">
      <c r="A62" s="181">
        <v>22</v>
      </c>
      <c r="B62" s="182" t="s">
        <v>231</v>
      </c>
      <c r="C62" s="182" t="s">
        <v>104</v>
      </c>
      <c r="D62" s="183" t="s">
        <v>226</v>
      </c>
      <c r="E62" s="218" t="s">
        <v>232</v>
      </c>
      <c r="F62" s="248">
        <v>18</v>
      </c>
      <c r="G62" s="248" t="s">
        <v>233</v>
      </c>
      <c r="H62" s="248">
        <v>5</v>
      </c>
      <c r="I62" s="48">
        <f t="shared" si="6"/>
        <v>23</v>
      </c>
      <c r="J62" s="249" t="s">
        <v>234</v>
      </c>
      <c r="K62" s="248">
        <v>12</v>
      </c>
      <c r="L62" s="56" t="s">
        <v>233</v>
      </c>
      <c r="M62" s="248">
        <v>5</v>
      </c>
      <c r="N62" s="60">
        <f t="shared" si="9"/>
        <v>17</v>
      </c>
      <c r="O62" s="250"/>
      <c r="P62" s="251">
        <v>157</v>
      </c>
      <c r="Q62" s="50">
        <f t="shared" si="19"/>
        <v>0</v>
      </c>
      <c r="R62" s="51">
        <f t="shared" si="3"/>
        <v>157</v>
      </c>
      <c r="S62" s="245" t="s">
        <v>235</v>
      </c>
      <c r="T62" s="252" t="s">
        <v>236</v>
      </c>
      <c r="U62" s="4">
        <f>(N62*17)-(17*17)-9</f>
        <v>-9</v>
      </c>
      <c r="V62" s="4">
        <f t="shared" si="20"/>
        <v>148</v>
      </c>
      <c r="W62" s="4"/>
      <c r="X62" s="4"/>
      <c r="Y62" s="247"/>
      <c r="Z62" s="247"/>
    </row>
    <row r="63" spans="1:26" ht="15.75" customHeight="1">
      <c r="A63" s="169" t="s">
        <v>237</v>
      </c>
      <c r="B63" s="118" t="s">
        <v>238</v>
      </c>
      <c r="C63" s="118"/>
      <c r="D63" s="253"/>
      <c r="E63" s="254"/>
      <c r="F63" s="118"/>
      <c r="G63" s="118"/>
      <c r="H63" s="118"/>
      <c r="I63" s="48">
        <f t="shared" si="6"/>
        <v>0</v>
      </c>
      <c r="J63" s="254"/>
      <c r="K63" s="118"/>
      <c r="L63" s="118"/>
      <c r="M63" s="118"/>
      <c r="N63" s="48">
        <f t="shared" si="9"/>
        <v>0</v>
      </c>
      <c r="O63" s="255"/>
      <c r="P63" s="108"/>
      <c r="Q63" s="50"/>
      <c r="R63" s="51">
        <f t="shared" si="3"/>
        <v>0</v>
      </c>
      <c r="S63" s="108"/>
      <c r="T63" s="256"/>
      <c r="U63" s="4">
        <f t="shared" ref="U63:U69" si="21">(N63*17)-(17*17)</f>
        <v>-289</v>
      </c>
      <c r="V63" s="257"/>
      <c r="W63" s="257"/>
      <c r="X63" s="257"/>
      <c r="Y63" s="257"/>
      <c r="Z63" s="257"/>
    </row>
    <row r="64" spans="1:26" ht="15.75" customHeight="1">
      <c r="A64" s="225">
        <v>23</v>
      </c>
      <c r="B64" s="258" t="s">
        <v>239</v>
      </c>
      <c r="C64" s="226" t="s">
        <v>104</v>
      </c>
      <c r="D64" s="240" t="s">
        <v>240</v>
      </c>
      <c r="E64" s="259" t="s">
        <v>241</v>
      </c>
      <c r="F64" s="227">
        <v>19</v>
      </c>
      <c r="G64" s="227" t="s">
        <v>242</v>
      </c>
      <c r="H64" s="227">
        <v>4</v>
      </c>
      <c r="I64" s="48">
        <f t="shared" si="6"/>
        <v>23</v>
      </c>
      <c r="J64" s="241" t="s">
        <v>243</v>
      </c>
      <c r="K64" s="227">
        <v>13</v>
      </c>
      <c r="L64" s="242" t="s">
        <v>242</v>
      </c>
      <c r="M64" s="91">
        <v>4</v>
      </c>
      <c r="N64" s="48">
        <f t="shared" si="9"/>
        <v>17</v>
      </c>
      <c r="O64" s="260"/>
      <c r="P64" s="48">
        <v>168</v>
      </c>
      <c r="Q64" s="50">
        <f t="shared" ref="Q64:Q65" si="22">(N64*$X$29)-(17*$X$29)</f>
        <v>0</v>
      </c>
      <c r="R64" s="51">
        <f t="shared" si="3"/>
        <v>168</v>
      </c>
      <c r="S64" s="261" t="s">
        <v>244</v>
      </c>
      <c r="T64" s="108"/>
      <c r="U64" s="4">
        <f t="shared" si="21"/>
        <v>0</v>
      </c>
      <c r="V64" s="4">
        <f t="shared" ref="V64:V65" si="23">U64+P64</f>
        <v>168</v>
      </c>
      <c r="W64" s="4"/>
      <c r="X64" s="4"/>
      <c r="Y64" s="4"/>
      <c r="Z64" s="4"/>
    </row>
    <row r="65" spans="1:26" ht="70.5" customHeight="1">
      <c r="A65" s="181">
        <v>24</v>
      </c>
      <c r="B65" s="182" t="s">
        <v>245</v>
      </c>
      <c r="C65" s="182" t="s">
        <v>104</v>
      </c>
      <c r="D65" s="248" t="s">
        <v>240</v>
      </c>
      <c r="E65" s="218" t="s">
        <v>246</v>
      </c>
      <c r="F65" s="183">
        <v>17</v>
      </c>
      <c r="G65" s="183" t="s">
        <v>247</v>
      </c>
      <c r="H65" s="183">
        <v>4</v>
      </c>
      <c r="I65" s="60">
        <f t="shared" si="6"/>
        <v>21</v>
      </c>
      <c r="J65" s="93" t="s">
        <v>248</v>
      </c>
      <c r="K65" s="183">
        <v>14</v>
      </c>
      <c r="L65" s="56" t="s">
        <v>247</v>
      </c>
      <c r="M65" s="183">
        <v>4</v>
      </c>
      <c r="N65" s="60">
        <f t="shared" si="9"/>
        <v>18</v>
      </c>
      <c r="O65" s="262"/>
      <c r="P65" s="263">
        <v>142</v>
      </c>
      <c r="Q65" s="50">
        <f t="shared" si="22"/>
        <v>1</v>
      </c>
      <c r="R65" s="51">
        <f t="shared" si="3"/>
        <v>143</v>
      </c>
      <c r="S65" s="264" t="s">
        <v>249</v>
      </c>
      <c r="T65" s="263">
        <v>0</v>
      </c>
      <c r="U65" s="4">
        <f t="shared" si="21"/>
        <v>17</v>
      </c>
      <c r="V65" s="4">
        <f t="shared" si="23"/>
        <v>159</v>
      </c>
      <c r="W65" s="4"/>
      <c r="X65" s="4"/>
      <c r="Y65" s="4"/>
      <c r="Z65" s="4"/>
    </row>
    <row r="66" spans="1:26" ht="15.75" customHeight="1">
      <c r="A66" s="169" t="s">
        <v>89</v>
      </c>
      <c r="B66" s="118" t="s">
        <v>250</v>
      </c>
      <c r="C66" s="118"/>
      <c r="D66" s="253"/>
      <c r="E66" s="254"/>
      <c r="F66" s="118"/>
      <c r="G66" s="118"/>
      <c r="H66" s="118"/>
      <c r="I66" s="48">
        <f t="shared" si="6"/>
        <v>0</v>
      </c>
      <c r="J66" s="254"/>
      <c r="K66" s="118"/>
      <c r="L66" s="118"/>
      <c r="M66" s="118"/>
      <c r="N66" s="48">
        <f t="shared" si="9"/>
        <v>0</v>
      </c>
      <c r="O66" s="265"/>
      <c r="P66" s="123"/>
      <c r="Q66" s="50"/>
      <c r="R66" s="51">
        <f t="shared" si="3"/>
        <v>0</v>
      </c>
      <c r="S66" s="123"/>
      <c r="T66" s="266"/>
      <c r="U66" s="4">
        <f t="shared" si="21"/>
        <v>-289</v>
      </c>
      <c r="V66" s="257"/>
      <c r="W66" s="257"/>
      <c r="X66" s="257"/>
      <c r="Y66" s="257"/>
      <c r="Z66" s="257"/>
    </row>
    <row r="67" spans="1:26" ht="47.25">
      <c r="A67" s="125">
        <v>25</v>
      </c>
      <c r="B67" s="126" t="s">
        <v>251</v>
      </c>
      <c r="C67" s="126" t="s">
        <v>141</v>
      </c>
      <c r="D67" s="127" t="s">
        <v>252</v>
      </c>
      <c r="E67" s="128" t="s">
        <v>253</v>
      </c>
      <c r="F67" s="129">
        <v>18</v>
      </c>
      <c r="G67" s="129" t="s">
        <v>254</v>
      </c>
      <c r="H67" s="129">
        <v>3</v>
      </c>
      <c r="I67" s="130">
        <f t="shared" si="6"/>
        <v>21</v>
      </c>
      <c r="J67" s="131" t="s">
        <v>253</v>
      </c>
      <c r="K67" s="163">
        <v>18</v>
      </c>
      <c r="L67" s="163" t="s">
        <v>255</v>
      </c>
      <c r="M67" s="163">
        <v>7</v>
      </c>
      <c r="N67" s="130">
        <f t="shared" si="9"/>
        <v>25</v>
      </c>
      <c r="O67" s="267" t="s">
        <v>108</v>
      </c>
      <c r="P67" s="132">
        <v>72</v>
      </c>
      <c r="Q67" s="132">
        <f t="shared" ref="Q67:Q70" si="24">(N67*$X$29)-(17*$X$29)</f>
        <v>8</v>
      </c>
      <c r="R67" s="133">
        <f t="shared" si="3"/>
        <v>80</v>
      </c>
      <c r="S67" s="132"/>
      <c r="T67" s="132"/>
      <c r="U67" s="134">
        <f t="shared" si="21"/>
        <v>136</v>
      </c>
      <c r="V67" s="134">
        <f t="shared" ref="V67:V70" si="25">U67+P67</f>
        <v>208</v>
      </c>
      <c r="W67" s="134"/>
      <c r="X67" s="134"/>
      <c r="Y67" s="134"/>
      <c r="Z67" s="134"/>
    </row>
    <row r="68" spans="1:26" ht="15.75" customHeight="1">
      <c r="A68" s="100">
        <v>26</v>
      </c>
      <c r="B68" s="101" t="s">
        <v>256</v>
      </c>
      <c r="C68" s="101" t="s">
        <v>104</v>
      </c>
      <c r="D68" s="102" t="s">
        <v>252</v>
      </c>
      <c r="E68" s="103" t="s">
        <v>257</v>
      </c>
      <c r="F68" s="104">
        <v>18</v>
      </c>
      <c r="G68" s="104" t="s">
        <v>258</v>
      </c>
      <c r="H68" s="104">
        <v>4</v>
      </c>
      <c r="I68" s="105">
        <v>22</v>
      </c>
      <c r="J68" s="106" t="s">
        <v>259</v>
      </c>
      <c r="K68" s="268">
        <v>12</v>
      </c>
      <c r="L68" s="268" t="s">
        <v>258</v>
      </c>
      <c r="M68" s="268">
        <v>4</v>
      </c>
      <c r="N68" s="105">
        <f t="shared" si="9"/>
        <v>16</v>
      </c>
      <c r="O68" s="107"/>
      <c r="P68" s="108">
        <v>180</v>
      </c>
      <c r="Q68" s="50">
        <f t="shared" si="24"/>
        <v>-1</v>
      </c>
      <c r="R68" s="51">
        <f t="shared" si="3"/>
        <v>179</v>
      </c>
      <c r="S68" s="108"/>
      <c r="T68" s="108"/>
      <c r="U68" s="4">
        <f t="shared" si="21"/>
        <v>-17</v>
      </c>
      <c r="V68" s="4">
        <f t="shared" si="25"/>
        <v>163</v>
      </c>
      <c r="W68" s="4"/>
      <c r="X68" s="4"/>
      <c r="Y68" s="4"/>
      <c r="Z68" s="4"/>
    </row>
    <row r="69" spans="1:26" ht="15.75" customHeight="1">
      <c r="A69" s="100">
        <v>27</v>
      </c>
      <c r="B69" s="101" t="s">
        <v>260</v>
      </c>
      <c r="C69" s="101" t="s">
        <v>104</v>
      </c>
      <c r="D69" s="102" t="s">
        <v>252</v>
      </c>
      <c r="E69" s="103" t="s">
        <v>261</v>
      </c>
      <c r="F69" s="104">
        <v>18</v>
      </c>
      <c r="G69" s="104" t="s">
        <v>262</v>
      </c>
      <c r="H69" s="104">
        <v>5</v>
      </c>
      <c r="I69" s="105">
        <f>F69+H69</f>
        <v>23</v>
      </c>
      <c r="J69" s="106" t="s">
        <v>263</v>
      </c>
      <c r="K69" s="268">
        <v>15</v>
      </c>
      <c r="L69" s="268" t="s">
        <v>264</v>
      </c>
      <c r="M69" s="268">
        <v>5</v>
      </c>
      <c r="N69" s="105">
        <f t="shared" si="9"/>
        <v>20</v>
      </c>
      <c r="O69" s="107"/>
      <c r="P69" s="108">
        <v>105</v>
      </c>
      <c r="Q69" s="50">
        <f t="shared" si="24"/>
        <v>3</v>
      </c>
      <c r="R69" s="51">
        <f t="shared" si="3"/>
        <v>108</v>
      </c>
      <c r="S69" s="108"/>
      <c r="T69" s="108"/>
      <c r="U69" s="4">
        <f t="shared" si="21"/>
        <v>51</v>
      </c>
      <c r="V69" s="4">
        <f t="shared" si="25"/>
        <v>156</v>
      </c>
      <c r="W69" s="4"/>
      <c r="X69" s="4"/>
      <c r="Y69" s="4"/>
      <c r="Z69" s="4"/>
    </row>
    <row r="70" spans="1:26" ht="15.75" customHeight="1">
      <c r="A70" s="63">
        <v>28</v>
      </c>
      <c r="B70" s="101" t="s">
        <v>265</v>
      </c>
      <c r="C70" s="101" t="s">
        <v>104</v>
      </c>
      <c r="D70" s="102" t="s">
        <v>252</v>
      </c>
      <c r="E70" s="103" t="s">
        <v>266</v>
      </c>
      <c r="F70" s="104">
        <v>6</v>
      </c>
      <c r="G70" s="268"/>
      <c r="H70" s="104">
        <v>0</v>
      </c>
      <c r="I70" s="105">
        <v>7</v>
      </c>
      <c r="J70" s="269" t="s">
        <v>267</v>
      </c>
      <c r="K70" s="268">
        <v>15</v>
      </c>
      <c r="L70" s="268" t="s">
        <v>268</v>
      </c>
      <c r="M70" s="268">
        <v>4</v>
      </c>
      <c r="N70" s="105">
        <f t="shared" si="9"/>
        <v>19</v>
      </c>
      <c r="O70" s="270"/>
      <c r="P70" s="108">
        <v>0</v>
      </c>
      <c r="Q70" s="50">
        <f t="shared" si="24"/>
        <v>2</v>
      </c>
      <c r="R70" s="51">
        <f t="shared" si="3"/>
        <v>2</v>
      </c>
      <c r="S70" s="108"/>
      <c r="T70" s="108"/>
      <c r="U70" s="4">
        <f>(N70*17)-(14*17)</f>
        <v>85</v>
      </c>
      <c r="V70" s="4">
        <f t="shared" si="25"/>
        <v>85</v>
      </c>
      <c r="W70" s="4"/>
      <c r="X70" s="4"/>
      <c r="Y70" s="4"/>
      <c r="Z70" s="4"/>
    </row>
    <row r="71" spans="1:26" ht="15.75" customHeight="1">
      <c r="A71" s="169" t="s">
        <v>269</v>
      </c>
      <c r="B71" s="118" t="s">
        <v>270</v>
      </c>
      <c r="C71" s="119"/>
      <c r="D71" s="120"/>
      <c r="E71" s="121"/>
      <c r="F71" s="119"/>
      <c r="G71" s="119"/>
      <c r="H71" s="119"/>
      <c r="I71" s="60">
        <f t="shared" ref="I71:I82" si="26">F71+H71</f>
        <v>0</v>
      </c>
      <c r="J71" s="121"/>
      <c r="K71" s="119"/>
      <c r="L71" s="119"/>
      <c r="M71" s="119"/>
      <c r="N71" s="60">
        <f t="shared" si="9"/>
        <v>0</v>
      </c>
      <c r="O71" s="271"/>
      <c r="P71" s="88"/>
      <c r="Q71" s="50"/>
      <c r="R71" s="51">
        <f t="shared" si="3"/>
        <v>0</v>
      </c>
      <c r="S71" s="88"/>
      <c r="T71" s="88"/>
      <c r="U71" s="4">
        <f t="shared" ref="U71:U78" si="27">(N71*17)-(17*17)</f>
        <v>-289</v>
      </c>
      <c r="V71" s="4"/>
      <c r="W71" s="4"/>
      <c r="X71" s="4"/>
      <c r="Y71" s="4"/>
      <c r="Z71" s="4"/>
    </row>
    <row r="72" spans="1:26" ht="63">
      <c r="A72" s="272">
        <v>29</v>
      </c>
      <c r="B72" s="273" t="s">
        <v>271</v>
      </c>
      <c r="C72" s="273" t="s">
        <v>104</v>
      </c>
      <c r="D72" s="274" t="s">
        <v>272</v>
      </c>
      <c r="E72" s="275" t="s">
        <v>273</v>
      </c>
      <c r="F72" s="276">
        <v>6</v>
      </c>
      <c r="G72" s="276" t="s">
        <v>274</v>
      </c>
      <c r="H72" s="276">
        <v>6</v>
      </c>
      <c r="I72" s="277">
        <f t="shared" si="26"/>
        <v>12</v>
      </c>
      <c r="J72" s="278" t="s">
        <v>275</v>
      </c>
      <c r="K72" s="276">
        <v>18</v>
      </c>
      <c r="L72" s="273" t="s">
        <v>274</v>
      </c>
      <c r="M72" s="276">
        <v>6</v>
      </c>
      <c r="N72" s="277">
        <f t="shared" si="9"/>
        <v>24</v>
      </c>
      <c r="O72" s="279" t="s">
        <v>108</v>
      </c>
      <c r="P72" s="72">
        <v>46</v>
      </c>
      <c r="Q72" s="72">
        <f t="shared" ref="Q72:Q73" si="28">(N72*$X$29)-(17*$X$29)</f>
        <v>7</v>
      </c>
      <c r="R72" s="73">
        <f t="shared" si="3"/>
        <v>53</v>
      </c>
      <c r="S72" s="72"/>
      <c r="T72" s="72"/>
      <c r="U72" s="74">
        <f t="shared" si="27"/>
        <v>119</v>
      </c>
      <c r="V72" s="74"/>
      <c r="W72" s="74"/>
      <c r="X72" s="74"/>
      <c r="Y72" s="74"/>
      <c r="Z72" s="74"/>
    </row>
    <row r="73" spans="1:26" ht="47.25">
      <c r="A73" s="110">
        <v>30</v>
      </c>
      <c r="B73" s="111" t="s">
        <v>276</v>
      </c>
      <c r="C73" s="111" t="s">
        <v>113</v>
      </c>
      <c r="D73" s="112" t="s">
        <v>272</v>
      </c>
      <c r="E73" s="113" t="s">
        <v>277</v>
      </c>
      <c r="F73" s="114">
        <v>15</v>
      </c>
      <c r="G73" s="114" t="s">
        <v>278</v>
      </c>
      <c r="H73" s="114">
        <v>7</v>
      </c>
      <c r="I73" s="69">
        <f t="shared" si="26"/>
        <v>22</v>
      </c>
      <c r="J73" s="280" t="s">
        <v>279</v>
      </c>
      <c r="K73" s="114">
        <v>6</v>
      </c>
      <c r="L73" s="281" t="s">
        <v>278</v>
      </c>
      <c r="M73" s="282">
        <v>8</v>
      </c>
      <c r="N73" s="69">
        <f t="shared" si="9"/>
        <v>14</v>
      </c>
      <c r="O73" s="279" t="s">
        <v>108</v>
      </c>
      <c r="P73" s="116">
        <v>108</v>
      </c>
      <c r="Q73" s="72">
        <f t="shared" si="28"/>
        <v>-3</v>
      </c>
      <c r="R73" s="73">
        <f t="shared" si="3"/>
        <v>105</v>
      </c>
      <c r="S73" s="116"/>
      <c r="T73" s="116"/>
      <c r="U73" s="74">
        <f t="shared" si="27"/>
        <v>-51</v>
      </c>
      <c r="V73" s="74">
        <f>U73+P73</f>
        <v>57</v>
      </c>
      <c r="W73" s="74"/>
      <c r="X73" s="74"/>
      <c r="Y73" s="74"/>
      <c r="Z73" s="74"/>
    </row>
    <row r="74" spans="1:26" ht="15.75" customHeight="1">
      <c r="A74" s="169" t="s">
        <v>280</v>
      </c>
      <c r="B74" s="118" t="s">
        <v>281</v>
      </c>
      <c r="C74" s="119"/>
      <c r="D74" s="120"/>
      <c r="E74" s="121"/>
      <c r="F74" s="119"/>
      <c r="G74" s="119"/>
      <c r="H74" s="119"/>
      <c r="I74" s="48">
        <f t="shared" si="26"/>
        <v>0</v>
      </c>
      <c r="J74" s="121"/>
      <c r="K74" s="119"/>
      <c r="L74" s="119"/>
      <c r="M74" s="119"/>
      <c r="N74" s="48">
        <f t="shared" si="9"/>
        <v>0</v>
      </c>
      <c r="O74" s="160"/>
      <c r="P74" s="123"/>
      <c r="Q74" s="50"/>
      <c r="R74" s="51">
        <f t="shared" si="3"/>
        <v>0</v>
      </c>
      <c r="S74" s="123"/>
      <c r="T74" s="124"/>
      <c r="U74" s="4">
        <f t="shared" si="27"/>
        <v>-289</v>
      </c>
      <c r="V74" s="4"/>
      <c r="W74" s="4"/>
      <c r="X74" s="4"/>
      <c r="Y74" s="4"/>
      <c r="Z74" s="4"/>
    </row>
    <row r="75" spans="1:26" ht="96" customHeight="1">
      <c r="A75" s="283">
        <v>31</v>
      </c>
      <c r="B75" s="90" t="s">
        <v>282</v>
      </c>
      <c r="C75" s="90" t="s">
        <v>141</v>
      </c>
      <c r="D75" s="243" t="s">
        <v>283</v>
      </c>
      <c r="E75" s="259" t="s">
        <v>284</v>
      </c>
      <c r="F75" s="47">
        <v>20</v>
      </c>
      <c r="G75" s="284" t="s">
        <v>285</v>
      </c>
      <c r="H75" s="47">
        <v>3</v>
      </c>
      <c r="I75" s="285">
        <f t="shared" si="26"/>
        <v>23</v>
      </c>
      <c r="J75" s="347" t="s">
        <v>353</v>
      </c>
      <c r="K75" s="348">
        <v>16</v>
      </c>
      <c r="L75" s="348" t="s">
        <v>286</v>
      </c>
      <c r="M75" s="348">
        <v>3</v>
      </c>
      <c r="N75" s="48">
        <f t="shared" si="9"/>
        <v>19</v>
      </c>
      <c r="O75" s="286"/>
      <c r="P75" s="50">
        <v>115</v>
      </c>
      <c r="Q75" s="50">
        <f t="shared" ref="Q75:Q77" si="29">(N75*$X$29)-(17*$X$29)</f>
        <v>2</v>
      </c>
      <c r="R75" s="51">
        <f t="shared" si="3"/>
        <v>117</v>
      </c>
      <c r="S75" s="50"/>
      <c r="T75" s="50"/>
      <c r="U75" s="4">
        <f t="shared" si="27"/>
        <v>34</v>
      </c>
      <c r="V75" s="4">
        <f t="shared" ref="V75:V82" si="30">U75+P75</f>
        <v>149</v>
      </c>
      <c r="W75" s="4"/>
      <c r="X75" s="4"/>
      <c r="Y75" s="247"/>
      <c r="Z75" s="247"/>
    </row>
    <row r="76" spans="1:26" ht="31.5">
      <c r="A76" s="100">
        <v>32</v>
      </c>
      <c r="B76" s="101" t="s">
        <v>287</v>
      </c>
      <c r="C76" s="101" t="s">
        <v>104</v>
      </c>
      <c r="D76" s="102" t="s">
        <v>288</v>
      </c>
      <c r="E76" s="287" t="s">
        <v>289</v>
      </c>
      <c r="F76" s="104">
        <v>20</v>
      </c>
      <c r="G76" s="104" t="s">
        <v>290</v>
      </c>
      <c r="H76" s="104">
        <v>4</v>
      </c>
      <c r="I76" s="105">
        <f t="shared" si="26"/>
        <v>24</v>
      </c>
      <c r="J76" s="349" t="s">
        <v>291</v>
      </c>
      <c r="K76" s="350">
        <v>14</v>
      </c>
      <c r="L76" s="400" t="s">
        <v>356</v>
      </c>
      <c r="M76" s="350">
        <v>4</v>
      </c>
      <c r="N76" s="105">
        <f t="shared" si="9"/>
        <v>18</v>
      </c>
      <c r="O76" s="107"/>
      <c r="P76" s="108">
        <v>108</v>
      </c>
      <c r="Q76" s="50">
        <f t="shared" si="29"/>
        <v>1</v>
      </c>
      <c r="R76" s="51">
        <f t="shared" si="3"/>
        <v>109</v>
      </c>
      <c r="S76" s="108"/>
      <c r="T76" s="50"/>
      <c r="U76" s="4">
        <f t="shared" si="27"/>
        <v>17</v>
      </c>
      <c r="V76" s="4">
        <f t="shared" si="30"/>
        <v>125</v>
      </c>
      <c r="W76" s="4"/>
      <c r="X76" s="4"/>
      <c r="Y76" s="247"/>
      <c r="Z76" s="247"/>
    </row>
    <row r="77" spans="1:26" ht="63">
      <c r="A77" s="146">
        <v>33</v>
      </c>
      <c r="B77" s="147" t="s">
        <v>292</v>
      </c>
      <c r="C77" s="147" t="s">
        <v>104</v>
      </c>
      <c r="D77" s="148" t="s">
        <v>288</v>
      </c>
      <c r="E77" s="153" t="s">
        <v>293</v>
      </c>
      <c r="F77" s="150">
        <v>20</v>
      </c>
      <c r="G77" s="150" t="s">
        <v>294</v>
      </c>
      <c r="H77" s="150">
        <v>7</v>
      </c>
      <c r="I77" s="152">
        <f t="shared" si="26"/>
        <v>27</v>
      </c>
      <c r="J77" s="351" t="s">
        <v>295</v>
      </c>
      <c r="K77" s="352">
        <v>21</v>
      </c>
      <c r="L77" s="353" t="s">
        <v>296</v>
      </c>
      <c r="M77" s="354">
        <v>4</v>
      </c>
      <c r="N77" s="288">
        <f t="shared" si="9"/>
        <v>25</v>
      </c>
      <c r="O77" s="279" t="s">
        <v>108</v>
      </c>
      <c r="P77" s="155">
        <v>156</v>
      </c>
      <c r="Q77" s="132">
        <f t="shared" si="29"/>
        <v>8</v>
      </c>
      <c r="R77" s="133">
        <f t="shared" si="3"/>
        <v>164</v>
      </c>
      <c r="S77" s="155"/>
      <c r="T77" s="132"/>
      <c r="U77" s="134">
        <f t="shared" si="27"/>
        <v>136</v>
      </c>
      <c r="V77" s="134">
        <f t="shared" si="30"/>
        <v>292</v>
      </c>
      <c r="W77" s="134"/>
      <c r="X77" s="134"/>
      <c r="Y77" s="134"/>
      <c r="Z77" s="134"/>
    </row>
    <row r="78" spans="1:26" ht="15.75" customHeight="1">
      <c r="A78" s="117" t="s">
        <v>297</v>
      </c>
      <c r="B78" s="156" t="s">
        <v>298</v>
      </c>
      <c r="C78" s="157"/>
      <c r="D78" s="158"/>
      <c r="E78" s="289"/>
      <c r="F78" s="162"/>
      <c r="G78" s="162"/>
      <c r="H78" s="162"/>
      <c r="I78" s="48">
        <f t="shared" si="26"/>
        <v>0</v>
      </c>
      <c r="J78" s="355"/>
      <c r="K78" s="356"/>
      <c r="L78" s="357"/>
      <c r="M78" s="356"/>
      <c r="N78" s="290">
        <f t="shared" si="9"/>
        <v>0</v>
      </c>
      <c r="O78" s="291"/>
      <c r="P78" s="123"/>
      <c r="Q78" s="50"/>
      <c r="R78" s="51">
        <f t="shared" si="3"/>
        <v>0</v>
      </c>
      <c r="S78" s="123"/>
      <c r="T78" s="161"/>
      <c r="U78" s="4">
        <f t="shared" si="27"/>
        <v>-289</v>
      </c>
      <c r="V78" s="4">
        <f t="shared" si="30"/>
        <v>-289</v>
      </c>
      <c r="W78" s="162"/>
      <c r="X78" s="162"/>
      <c r="Y78" s="162"/>
      <c r="Z78" s="162"/>
    </row>
    <row r="79" spans="1:26" ht="77.25" customHeight="1">
      <c r="A79" s="292">
        <v>34</v>
      </c>
      <c r="B79" s="293" t="s">
        <v>299</v>
      </c>
      <c r="C79" s="293" t="s">
        <v>104</v>
      </c>
      <c r="D79" s="294" t="s">
        <v>300</v>
      </c>
      <c r="E79" s="295" t="s">
        <v>301</v>
      </c>
      <c r="F79" s="296">
        <v>7</v>
      </c>
      <c r="G79" s="297" t="s">
        <v>302</v>
      </c>
      <c r="H79" s="296">
        <v>1</v>
      </c>
      <c r="I79" s="298">
        <f t="shared" si="26"/>
        <v>8</v>
      </c>
      <c r="J79" s="358" t="s">
        <v>354</v>
      </c>
      <c r="K79" s="359">
        <v>18</v>
      </c>
      <c r="L79" s="360" t="s">
        <v>303</v>
      </c>
      <c r="M79" s="359">
        <v>1</v>
      </c>
      <c r="N79" s="60">
        <f t="shared" si="9"/>
        <v>19</v>
      </c>
      <c r="O79" s="299"/>
      <c r="P79" s="300">
        <v>3</v>
      </c>
      <c r="Q79" s="50">
        <f>(N79*$X$29)-(17*$X$29)</f>
        <v>2</v>
      </c>
      <c r="R79" s="51">
        <f t="shared" si="3"/>
        <v>5</v>
      </c>
      <c r="S79" s="300"/>
      <c r="T79" s="300"/>
      <c r="U79" s="4">
        <f>(N79*17)-(14*17)</f>
        <v>85</v>
      </c>
      <c r="V79" s="4">
        <f t="shared" si="30"/>
        <v>88</v>
      </c>
      <c r="W79" s="4"/>
      <c r="X79" s="4"/>
      <c r="Y79" s="247"/>
      <c r="Z79" s="247"/>
    </row>
    <row r="80" spans="1:26" ht="15.75" customHeight="1">
      <c r="A80" s="117" t="s">
        <v>304</v>
      </c>
      <c r="B80" s="156" t="s">
        <v>305</v>
      </c>
      <c r="C80" s="157"/>
      <c r="D80" s="158"/>
      <c r="E80" s="159"/>
      <c r="F80" s="157"/>
      <c r="G80" s="157"/>
      <c r="H80" s="157"/>
      <c r="I80" s="48">
        <f t="shared" si="26"/>
        <v>0</v>
      </c>
      <c r="J80" s="159"/>
      <c r="K80" s="157"/>
      <c r="L80" s="301"/>
      <c r="M80" s="157"/>
      <c r="N80" s="60">
        <f t="shared" si="9"/>
        <v>0</v>
      </c>
      <c r="O80" s="160"/>
      <c r="P80" s="123"/>
      <c r="Q80" s="50"/>
      <c r="R80" s="51">
        <f t="shared" si="3"/>
        <v>0</v>
      </c>
      <c r="S80" s="123"/>
      <c r="T80" s="161"/>
      <c r="U80" s="4">
        <f t="shared" ref="U80:U82" si="31">(N80*17)-(17*17)</f>
        <v>-289</v>
      </c>
      <c r="V80" s="4">
        <f t="shared" si="30"/>
        <v>-289</v>
      </c>
      <c r="W80" s="162"/>
      <c r="X80" s="162"/>
      <c r="Y80" s="162"/>
      <c r="Z80" s="162"/>
    </row>
    <row r="81" spans="1:26" ht="48.75" customHeight="1">
      <c r="A81" s="302">
        <v>35</v>
      </c>
      <c r="B81" s="90" t="s">
        <v>306</v>
      </c>
      <c r="C81" s="90" t="s">
        <v>307</v>
      </c>
      <c r="D81" s="243" t="s">
        <v>308</v>
      </c>
      <c r="E81" s="92" t="s">
        <v>309</v>
      </c>
      <c r="F81" s="47">
        <v>17</v>
      </c>
      <c r="G81" s="47" t="s">
        <v>310</v>
      </c>
      <c r="H81" s="47">
        <v>7</v>
      </c>
      <c r="I81" s="48">
        <f t="shared" si="26"/>
        <v>24</v>
      </c>
      <c r="J81" s="93" t="s">
        <v>311</v>
      </c>
      <c r="K81" s="47">
        <v>11</v>
      </c>
      <c r="L81" s="232" t="s">
        <v>312</v>
      </c>
      <c r="M81" s="47">
        <v>8</v>
      </c>
      <c r="N81" s="60">
        <f t="shared" si="9"/>
        <v>19</v>
      </c>
      <c r="O81" s="286"/>
      <c r="P81" s="50">
        <v>120</v>
      </c>
      <c r="Q81" s="50">
        <f t="shared" ref="Q81:Q82" si="32">(N81*$X$29)-(17*$X$29)</f>
        <v>2</v>
      </c>
      <c r="R81" s="51">
        <f t="shared" si="3"/>
        <v>122</v>
      </c>
      <c r="S81" s="50" t="s">
        <v>313</v>
      </c>
      <c r="T81" s="50"/>
      <c r="U81" s="4">
        <f t="shared" si="31"/>
        <v>34</v>
      </c>
      <c r="V81" s="4">
        <f t="shared" si="30"/>
        <v>154</v>
      </c>
      <c r="W81" s="4"/>
      <c r="X81" s="4"/>
      <c r="Y81" s="4"/>
      <c r="Z81" s="4"/>
    </row>
    <row r="82" spans="1:26" ht="47.25">
      <c r="A82" s="303">
        <v>36</v>
      </c>
      <c r="B82" s="147" t="s">
        <v>314</v>
      </c>
      <c r="C82" s="147" t="s">
        <v>104</v>
      </c>
      <c r="D82" s="304" t="s">
        <v>308</v>
      </c>
      <c r="E82" s="305" t="s">
        <v>315</v>
      </c>
      <c r="F82" s="150">
        <v>16</v>
      </c>
      <c r="G82" s="150" t="s">
        <v>316</v>
      </c>
      <c r="H82" s="150">
        <v>7</v>
      </c>
      <c r="I82" s="152">
        <f t="shared" si="26"/>
        <v>23</v>
      </c>
      <c r="J82" s="153" t="s">
        <v>317</v>
      </c>
      <c r="K82" s="150">
        <v>10</v>
      </c>
      <c r="L82" s="154" t="s">
        <v>316</v>
      </c>
      <c r="M82" s="151">
        <v>7</v>
      </c>
      <c r="N82" s="152">
        <f t="shared" si="9"/>
        <v>17</v>
      </c>
      <c r="O82" s="279" t="s">
        <v>108</v>
      </c>
      <c r="P82" s="155">
        <v>108</v>
      </c>
      <c r="Q82" s="132">
        <f t="shared" si="32"/>
        <v>0</v>
      </c>
      <c r="R82" s="133">
        <f t="shared" si="3"/>
        <v>108</v>
      </c>
      <c r="S82" s="155" t="s">
        <v>318</v>
      </c>
      <c r="T82" s="155"/>
      <c r="U82" s="134">
        <f t="shared" si="31"/>
        <v>0</v>
      </c>
      <c r="V82" s="134">
        <f t="shared" si="30"/>
        <v>108</v>
      </c>
      <c r="W82" s="134"/>
      <c r="X82" s="134"/>
      <c r="Y82" s="134"/>
      <c r="Z82" s="134"/>
    </row>
    <row r="83" spans="1:26" ht="15.75" customHeight="1">
      <c r="A83" s="306" t="s">
        <v>319</v>
      </c>
      <c r="B83" s="307" t="s">
        <v>320</v>
      </c>
      <c r="C83" s="293"/>
      <c r="D83" s="294"/>
      <c r="E83" s="308"/>
      <c r="F83" s="309"/>
      <c r="G83" s="309"/>
      <c r="H83" s="309"/>
      <c r="I83" s="310"/>
      <c r="J83" s="311"/>
      <c r="K83" s="309"/>
      <c r="L83" s="312"/>
      <c r="M83" s="313"/>
      <c r="N83" s="60">
        <f t="shared" si="9"/>
        <v>0</v>
      </c>
      <c r="O83" s="160"/>
      <c r="P83" s="123"/>
      <c r="Q83" s="123"/>
      <c r="R83" s="123"/>
      <c r="S83" s="123"/>
      <c r="T83" s="124"/>
      <c r="U83" s="4"/>
      <c r="V83" s="4"/>
      <c r="W83" s="4"/>
      <c r="X83" s="4"/>
      <c r="Y83" s="4"/>
      <c r="Z83" s="4"/>
    </row>
    <row r="84" spans="1:26" ht="15.75" customHeight="1">
      <c r="A84" s="302"/>
      <c r="B84" s="90" t="s">
        <v>321</v>
      </c>
      <c r="C84" s="90" t="s">
        <v>104</v>
      </c>
      <c r="D84" s="314" t="s">
        <v>322</v>
      </c>
      <c r="E84" s="259" t="s">
        <v>323</v>
      </c>
      <c r="F84" s="47"/>
      <c r="G84" s="47"/>
      <c r="H84" s="47"/>
      <c r="I84" s="48"/>
      <c r="J84" s="259" t="s">
        <v>324</v>
      </c>
      <c r="K84" s="47"/>
      <c r="L84" s="315"/>
      <c r="M84" s="316"/>
      <c r="N84" s="317"/>
      <c r="O84" s="286"/>
      <c r="P84" s="50"/>
      <c r="Q84" s="50"/>
      <c r="R84" s="50"/>
      <c r="S84" s="50"/>
      <c r="T84" s="50"/>
      <c r="U84" s="4"/>
      <c r="V84" s="4"/>
      <c r="W84" s="4"/>
      <c r="X84" s="4"/>
      <c r="Y84" s="4"/>
      <c r="Z84" s="4"/>
    </row>
    <row r="85" spans="1:26" ht="15.75" customHeight="1">
      <c r="A85" s="318"/>
      <c r="B85" s="182" t="s">
        <v>321</v>
      </c>
      <c r="C85" s="182" t="s">
        <v>104</v>
      </c>
      <c r="D85" s="319" t="s">
        <v>325</v>
      </c>
      <c r="E85" s="59" t="s">
        <v>326</v>
      </c>
      <c r="F85" s="56"/>
      <c r="G85" s="56"/>
      <c r="H85" s="56"/>
      <c r="I85" s="58"/>
      <c r="J85" s="59" t="s">
        <v>327</v>
      </c>
      <c r="K85" s="56"/>
      <c r="L85" s="236"/>
      <c r="M85" s="320"/>
      <c r="N85" s="321"/>
      <c r="O85" s="322"/>
      <c r="P85" s="108"/>
      <c r="Q85" s="108"/>
      <c r="R85" s="108"/>
      <c r="S85" s="108"/>
      <c r="T85" s="108"/>
      <c r="U85" s="4"/>
      <c r="V85" s="4"/>
      <c r="W85" s="4"/>
      <c r="X85" s="4"/>
      <c r="Y85" s="4"/>
      <c r="Z85" s="4"/>
    </row>
    <row r="86" spans="1:26" ht="15.75" customHeight="1">
      <c r="A86" s="323"/>
      <c r="B86" s="324" t="s">
        <v>328</v>
      </c>
      <c r="C86" s="325"/>
      <c r="D86" s="325"/>
      <c r="E86" s="173"/>
      <c r="F86" s="173"/>
      <c r="G86" s="173"/>
      <c r="H86" s="173"/>
      <c r="I86" s="173"/>
      <c r="J86" s="173"/>
      <c r="K86" s="173"/>
      <c r="L86" s="173"/>
      <c r="M86" s="326"/>
      <c r="N86" s="326"/>
      <c r="O86" s="173"/>
      <c r="P86" s="173">
        <f t="shared" ref="P86:R86" si="33">SUM(P30:P85)</f>
        <v>3489</v>
      </c>
      <c r="Q86" s="173">
        <f t="shared" si="33"/>
        <v>143</v>
      </c>
      <c r="R86" s="173">
        <f t="shared" si="33"/>
        <v>3632</v>
      </c>
      <c r="S86" s="173"/>
      <c r="T86" s="173"/>
      <c r="U86" s="173"/>
      <c r="V86" s="173"/>
      <c r="W86" s="173">
        <f>SUM(W30:W85)</f>
        <v>2164</v>
      </c>
      <c r="X86" s="173"/>
    </row>
    <row r="87" spans="1:26" ht="15.75" customHeight="1">
      <c r="A87" s="327"/>
      <c r="B87" s="393" t="s">
        <v>329</v>
      </c>
      <c r="C87" s="368"/>
      <c r="D87" s="368"/>
      <c r="E87" s="369"/>
      <c r="F87" s="328"/>
      <c r="G87" s="328"/>
      <c r="H87" s="328"/>
      <c r="I87" s="328"/>
      <c r="J87" s="328"/>
      <c r="K87" s="328"/>
      <c r="L87" s="392" t="s">
        <v>330</v>
      </c>
      <c r="M87" s="378"/>
      <c r="N87" s="378"/>
      <c r="O87" s="378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327"/>
      <c r="B88" s="329" t="s">
        <v>29</v>
      </c>
      <c r="C88" s="394" t="s">
        <v>30</v>
      </c>
      <c r="D88" s="369"/>
      <c r="E88" s="38" t="s">
        <v>31</v>
      </c>
      <c r="F88" s="328"/>
      <c r="G88" s="328"/>
      <c r="H88" s="328"/>
      <c r="I88" s="328"/>
      <c r="J88" s="328"/>
      <c r="K88" s="328"/>
      <c r="L88" s="381" t="s">
        <v>331</v>
      </c>
      <c r="M88" s="378"/>
      <c r="N88" s="378"/>
      <c r="O88" s="378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"/>
      <c r="B89" s="22" t="s">
        <v>332</v>
      </c>
      <c r="C89" s="370" t="s">
        <v>33</v>
      </c>
      <c r="D89" s="369"/>
      <c r="E89" s="25" t="s">
        <v>34</v>
      </c>
      <c r="F89" s="5"/>
      <c r="G89" s="5"/>
      <c r="H89" s="5"/>
      <c r="I89" s="5"/>
      <c r="J89" s="5"/>
      <c r="K89" s="5"/>
      <c r="L89" s="381"/>
      <c r="M89" s="378"/>
      <c r="N89" s="378"/>
      <c r="O89" s="378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30"/>
      <c r="B90" s="22" t="s">
        <v>333</v>
      </c>
      <c r="C90" s="370" t="s">
        <v>334</v>
      </c>
      <c r="D90" s="369"/>
      <c r="E90" s="25" t="s">
        <v>38</v>
      </c>
      <c r="F90" s="330"/>
      <c r="G90" s="330"/>
      <c r="H90" s="330"/>
      <c r="I90" s="330"/>
      <c r="J90" s="330"/>
      <c r="K90" s="330"/>
      <c r="L90" s="2"/>
      <c r="M90" s="331"/>
      <c r="N90" s="331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</row>
    <row r="91" spans="1:26" ht="15.75" customHeight="1">
      <c r="A91" s="324"/>
      <c r="B91" s="22" t="s">
        <v>335</v>
      </c>
      <c r="C91" s="370" t="s">
        <v>336</v>
      </c>
      <c r="D91" s="369"/>
      <c r="E91" s="25" t="s">
        <v>337</v>
      </c>
      <c r="F91" s="324"/>
      <c r="G91" s="324"/>
      <c r="H91" s="324"/>
      <c r="I91" s="324"/>
      <c r="J91" s="324"/>
      <c r="K91" s="324"/>
      <c r="L91" s="255"/>
      <c r="M91" s="333"/>
      <c r="N91" s="333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</row>
    <row r="92" spans="1:26" ht="15.75" customHeight="1">
      <c r="A92" s="324"/>
      <c r="B92" s="22" t="s">
        <v>338</v>
      </c>
      <c r="C92" s="370" t="s">
        <v>48</v>
      </c>
      <c r="D92" s="369"/>
      <c r="E92" s="25" t="s">
        <v>339</v>
      </c>
      <c r="F92" s="324"/>
      <c r="G92" s="324"/>
      <c r="H92" s="324"/>
      <c r="I92" s="324"/>
      <c r="J92" s="324" t="s">
        <v>340</v>
      </c>
      <c r="K92" s="324"/>
      <c r="L92" s="255"/>
      <c r="M92" s="333"/>
      <c r="N92" s="333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</row>
    <row r="93" spans="1:26" ht="15.75" customHeight="1">
      <c r="A93" s="324"/>
      <c r="B93" s="22" t="s">
        <v>341</v>
      </c>
      <c r="C93" s="370" t="s">
        <v>342</v>
      </c>
      <c r="D93" s="369"/>
      <c r="E93" s="25" t="s">
        <v>53</v>
      </c>
      <c r="F93" s="324"/>
      <c r="G93" s="324"/>
      <c r="H93" s="324"/>
      <c r="I93" s="324"/>
      <c r="J93" s="324"/>
      <c r="K93" s="324"/>
      <c r="L93" s="335"/>
      <c r="M93" s="336"/>
      <c r="N93" s="336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35"/>
      <c r="B94" s="22" t="s">
        <v>343</v>
      </c>
      <c r="C94" s="370" t="s">
        <v>56</v>
      </c>
      <c r="D94" s="369"/>
      <c r="E94" s="25" t="s">
        <v>344</v>
      </c>
      <c r="F94" s="337"/>
      <c r="G94" s="337"/>
      <c r="H94" s="337"/>
      <c r="I94" s="337"/>
      <c r="J94" s="337"/>
      <c r="K94" s="337"/>
      <c r="L94" s="382" t="s">
        <v>91</v>
      </c>
      <c r="M94" s="378"/>
      <c r="N94" s="378"/>
      <c r="O94" s="378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335"/>
      <c r="B95" s="22" t="s">
        <v>345</v>
      </c>
      <c r="C95" s="370" t="s">
        <v>346</v>
      </c>
      <c r="D95" s="369"/>
      <c r="E95" s="25" t="s">
        <v>347</v>
      </c>
      <c r="F95" s="337"/>
      <c r="G95" s="337"/>
      <c r="H95" s="337"/>
      <c r="I95" s="337"/>
      <c r="J95" s="337"/>
      <c r="K95" s="337"/>
      <c r="L95" s="337"/>
      <c r="M95" s="335"/>
      <c r="N95" s="335"/>
      <c r="O95" s="336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335"/>
      <c r="B96" s="22" t="s">
        <v>62</v>
      </c>
      <c r="C96" s="370" t="s">
        <v>63</v>
      </c>
      <c r="D96" s="369"/>
      <c r="E96" s="25"/>
      <c r="F96" s="337"/>
      <c r="G96" s="337"/>
      <c r="H96" s="337"/>
      <c r="I96" s="337"/>
      <c r="J96" s="337"/>
      <c r="K96" s="337"/>
      <c r="L96" s="337"/>
      <c r="M96" s="335"/>
      <c r="N96" s="335"/>
      <c r="O96" s="336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33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38"/>
      <c r="N97" s="338"/>
      <c r="O97" s="339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38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38"/>
      <c r="N98" s="338"/>
      <c r="O98" s="339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38"/>
      <c r="B99" s="4" t="s">
        <v>348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338"/>
      <c r="N99" s="338"/>
      <c r="O99" s="339"/>
      <c r="P99" s="247">
        <v>42</v>
      </c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338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38"/>
      <c r="N100" s="338"/>
      <c r="O100" s="339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33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38"/>
      <c r="N101" s="338"/>
      <c r="O101" s="339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3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38"/>
      <c r="N102" s="338"/>
      <c r="O102" s="339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3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38"/>
      <c r="N103" s="338"/>
      <c r="O103" s="339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33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38"/>
      <c r="N104" s="338"/>
      <c r="O104" s="339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33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38"/>
      <c r="N105" s="338"/>
      <c r="O105" s="339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33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38"/>
      <c r="N106" s="338"/>
      <c r="O106" s="339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338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38"/>
      <c r="N107" s="338"/>
      <c r="O107" s="339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33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38"/>
      <c r="N108" s="338"/>
      <c r="O108" s="339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338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38"/>
      <c r="N109" s="338"/>
      <c r="O109" s="339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338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38"/>
      <c r="N110" s="338"/>
      <c r="O110" s="339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326"/>
      <c r="B111" s="173"/>
      <c r="C111" s="173"/>
      <c r="D111" s="173"/>
      <c r="M111" s="326"/>
      <c r="N111" s="326"/>
    </row>
    <row r="112" spans="1:26" ht="15.75" customHeight="1">
      <c r="A112" s="326"/>
      <c r="B112" s="173"/>
      <c r="C112" s="173"/>
      <c r="D112" s="173"/>
      <c r="M112" s="326"/>
      <c r="N112" s="326"/>
    </row>
    <row r="113" spans="1:14" ht="15.75" customHeight="1">
      <c r="A113" s="326"/>
      <c r="B113" s="173"/>
      <c r="C113" s="173"/>
      <c r="D113" s="173"/>
      <c r="M113" s="326"/>
      <c r="N113" s="326"/>
    </row>
    <row r="114" spans="1:14" ht="15.75" customHeight="1">
      <c r="A114" s="326"/>
      <c r="B114" s="173"/>
      <c r="C114" s="173"/>
      <c r="D114" s="173"/>
      <c r="M114" s="326"/>
      <c r="N114" s="326"/>
    </row>
    <row r="115" spans="1:14" ht="15.75" customHeight="1">
      <c r="A115" s="326"/>
      <c r="B115" s="173"/>
      <c r="C115" s="173"/>
      <c r="D115" s="173"/>
      <c r="M115" s="326"/>
      <c r="N115" s="326"/>
    </row>
    <row r="116" spans="1:14" ht="15.75" customHeight="1">
      <c r="A116" s="326"/>
      <c r="B116" s="173"/>
      <c r="C116" s="173"/>
      <c r="D116" s="173"/>
      <c r="M116" s="326"/>
      <c r="N116" s="326"/>
    </row>
    <row r="117" spans="1:14" ht="15.75" customHeight="1">
      <c r="A117" s="326"/>
      <c r="B117" s="173"/>
      <c r="C117" s="173"/>
      <c r="D117" s="173"/>
      <c r="M117" s="326"/>
      <c r="N117" s="326"/>
    </row>
    <row r="118" spans="1:14" ht="15.75" customHeight="1">
      <c r="A118" s="326"/>
      <c r="B118" s="173"/>
      <c r="C118" s="173"/>
      <c r="D118" s="173"/>
      <c r="M118" s="326"/>
      <c r="N118" s="326"/>
    </row>
    <row r="119" spans="1:14" ht="15.75" customHeight="1">
      <c r="A119" s="326"/>
      <c r="B119" s="173"/>
      <c r="C119" s="173"/>
      <c r="D119" s="173"/>
      <c r="M119" s="326"/>
      <c r="N119" s="326"/>
    </row>
    <row r="120" spans="1:14" ht="15.75" customHeight="1">
      <c r="A120" s="326"/>
      <c r="B120" s="173"/>
      <c r="C120" s="173"/>
      <c r="D120" s="173"/>
      <c r="M120" s="326"/>
      <c r="N120" s="326"/>
    </row>
    <row r="121" spans="1:14" ht="15.75" customHeight="1">
      <c r="A121" s="326"/>
      <c r="B121" s="173"/>
      <c r="C121" s="173"/>
      <c r="D121" s="173"/>
      <c r="M121" s="326"/>
      <c r="N121" s="326"/>
    </row>
    <row r="122" spans="1:14" ht="15.75" customHeight="1">
      <c r="A122" s="326"/>
      <c r="B122" s="173"/>
      <c r="C122" s="173"/>
      <c r="D122" s="173"/>
      <c r="M122" s="326"/>
      <c r="N122" s="326"/>
    </row>
    <row r="123" spans="1:14" ht="15.75" customHeight="1">
      <c r="A123" s="326"/>
      <c r="B123" s="173"/>
      <c r="C123" s="173"/>
      <c r="D123" s="173"/>
      <c r="M123" s="326"/>
      <c r="N123" s="326"/>
    </row>
    <row r="124" spans="1:14" ht="15.75" customHeight="1">
      <c r="A124" s="326"/>
      <c r="B124" s="173"/>
      <c r="C124" s="173"/>
      <c r="D124" s="173"/>
      <c r="M124" s="326"/>
      <c r="N124" s="326"/>
    </row>
    <row r="125" spans="1:14" ht="15.75" customHeight="1">
      <c r="A125" s="326"/>
      <c r="B125" s="173"/>
      <c r="C125" s="173"/>
      <c r="D125" s="173"/>
      <c r="M125" s="326"/>
      <c r="N125" s="326"/>
    </row>
    <row r="126" spans="1:14" ht="15.75" customHeight="1">
      <c r="A126" s="326"/>
      <c r="B126" s="173"/>
      <c r="C126" s="173"/>
      <c r="D126" s="173"/>
      <c r="M126" s="326"/>
      <c r="N126" s="326"/>
    </row>
    <row r="127" spans="1:14" ht="15.75" customHeight="1">
      <c r="A127" s="326"/>
      <c r="B127" s="173"/>
      <c r="C127" s="173"/>
      <c r="D127" s="173"/>
      <c r="M127" s="326"/>
      <c r="N127" s="326"/>
    </row>
    <row r="128" spans="1:14" ht="15.75" customHeight="1">
      <c r="A128" s="326"/>
      <c r="B128" s="173"/>
      <c r="C128" s="173"/>
      <c r="D128" s="173"/>
      <c r="M128" s="326"/>
      <c r="N128" s="326"/>
    </row>
    <row r="129" spans="1:14" ht="15.75" customHeight="1">
      <c r="A129" s="326"/>
      <c r="B129" s="173"/>
      <c r="C129" s="173"/>
      <c r="D129" s="173"/>
      <c r="M129" s="326"/>
      <c r="N129" s="326"/>
    </row>
    <row r="130" spans="1:14" ht="15.75" customHeight="1">
      <c r="A130" s="326"/>
      <c r="B130" s="173"/>
      <c r="C130" s="173"/>
      <c r="D130" s="173"/>
      <c r="M130" s="326"/>
      <c r="N130" s="326"/>
    </row>
    <row r="131" spans="1:14" ht="15.75" customHeight="1">
      <c r="A131" s="173"/>
      <c r="B131" s="173"/>
      <c r="C131" s="173"/>
      <c r="D131" s="173"/>
      <c r="M131" s="326"/>
      <c r="N131" s="326"/>
    </row>
    <row r="132" spans="1:14" ht="15.75" customHeight="1">
      <c r="A132" s="173"/>
      <c r="B132" s="173"/>
      <c r="C132" s="173"/>
      <c r="D132" s="173"/>
      <c r="M132" s="326"/>
      <c r="N132" s="326"/>
    </row>
    <row r="133" spans="1:14" ht="15.75" customHeight="1">
      <c r="A133" s="326"/>
      <c r="B133" s="173"/>
      <c r="C133" s="173"/>
      <c r="D133" s="173"/>
      <c r="M133" s="326"/>
      <c r="N133" s="326"/>
    </row>
    <row r="134" spans="1:14" ht="15.75" customHeight="1">
      <c r="A134" s="326"/>
      <c r="B134" s="173"/>
      <c r="C134" s="173"/>
      <c r="D134" s="173"/>
      <c r="M134" s="326"/>
      <c r="N134" s="326"/>
    </row>
    <row r="135" spans="1:14" ht="15.75" customHeight="1">
      <c r="A135" s="326"/>
      <c r="B135" s="173"/>
      <c r="C135" s="173"/>
      <c r="D135" s="173"/>
      <c r="M135" s="326"/>
      <c r="N135" s="326"/>
    </row>
    <row r="136" spans="1:14" ht="15.75" customHeight="1">
      <c r="A136" s="326"/>
      <c r="B136" s="173"/>
      <c r="C136" s="173"/>
      <c r="D136" s="173"/>
      <c r="M136" s="326"/>
      <c r="N136" s="326"/>
    </row>
    <row r="137" spans="1:14" ht="15.75" customHeight="1">
      <c r="A137" s="326"/>
      <c r="B137" s="173"/>
      <c r="C137" s="173"/>
      <c r="D137" s="173"/>
      <c r="M137" s="326"/>
      <c r="N137" s="326"/>
    </row>
    <row r="138" spans="1:14" ht="15.75" customHeight="1">
      <c r="A138" s="326"/>
      <c r="B138" s="173"/>
      <c r="C138" s="173"/>
      <c r="D138" s="173"/>
      <c r="M138" s="326"/>
      <c r="N138" s="326"/>
    </row>
    <row r="139" spans="1:14" ht="15.75" customHeight="1">
      <c r="A139" s="326"/>
      <c r="B139" s="173"/>
      <c r="C139" s="173"/>
      <c r="D139" s="173"/>
      <c r="M139" s="326"/>
      <c r="N139" s="326"/>
    </row>
    <row r="140" spans="1:14" ht="15.75" customHeight="1">
      <c r="A140" s="326"/>
      <c r="B140" s="173"/>
      <c r="C140" s="173"/>
      <c r="D140" s="173"/>
      <c r="M140" s="326"/>
      <c r="N140" s="326"/>
    </row>
    <row r="141" spans="1:14" ht="15.75" customHeight="1">
      <c r="A141" s="326"/>
      <c r="B141" s="173"/>
      <c r="C141" s="173"/>
      <c r="D141" s="173"/>
      <c r="M141" s="326"/>
      <c r="N141" s="326"/>
    </row>
    <row r="142" spans="1:14" ht="15.75" customHeight="1">
      <c r="A142" s="326"/>
      <c r="B142" s="173"/>
      <c r="C142" s="173"/>
      <c r="D142" s="173"/>
      <c r="M142" s="326"/>
      <c r="N142" s="326"/>
    </row>
    <row r="143" spans="1:14" ht="15.75" customHeight="1">
      <c r="A143" s="326"/>
      <c r="B143" s="173"/>
      <c r="C143" s="173"/>
      <c r="D143" s="173"/>
      <c r="M143" s="326"/>
      <c r="N143" s="326"/>
    </row>
    <row r="144" spans="1:14" ht="15.75" customHeight="1">
      <c r="A144" s="326"/>
      <c r="B144" s="173"/>
      <c r="C144" s="173"/>
      <c r="D144" s="173"/>
      <c r="M144" s="326"/>
      <c r="N144" s="326"/>
    </row>
    <row r="145" spans="1:14" ht="15.75" customHeight="1">
      <c r="A145" s="326"/>
      <c r="B145" s="173"/>
      <c r="C145" s="173"/>
      <c r="D145" s="173"/>
      <c r="M145" s="326"/>
      <c r="N145" s="326"/>
    </row>
    <row r="146" spans="1:14" ht="15.75" customHeight="1">
      <c r="A146" s="326"/>
      <c r="B146" s="173"/>
      <c r="C146" s="173"/>
      <c r="D146" s="173"/>
      <c r="M146" s="326"/>
      <c r="N146" s="326"/>
    </row>
    <row r="147" spans="1:14" ht="15.75" customHeight="1">
      <c r="A147" s="326"/>
      <c r="B147" s="173"/>
      <c r="C147" s="173"/>
      <c r="D147" s="173"/>
      <c r="M147" s="326"/>
      <c r="N147" s="326"/>
    </row>
    <row r="148" spans="1:14" ht="15.75" customHeight="1">
      <c r="A148" s="326"/>
      <c r="B148" s="173"/>
      <c r="C148" s="173"/>
      <c r="D148" s="173"/>
      <c r="M148" s="326"/>
      <c r="N148" s="326"/>
    </row>
    <row r="149" spans="1:14" ht="15.75" customHeight="1">
      <c r="A149" s="326"/>
      <c r="B149" s="173"/>
      <c r="C149" s="173"/>
      <c r="D149" s="173"/>
      <c r="M149" s="326"/>
      <c r="N149" s="326"/>
    </row>
    <row r="150" spans="1:14" ht="15.75" customHeight="1">
      <c r="A150" s="326"/>
      <c r="B150" s="173"/>
      <c r="C150" s="173"/>
      <c r="D150" s="173"/>
      <c r="M150" s="326"/>
      <c r="N150" s="326"/>
    </row>
    <row r="151" spans="1:14" ht="15.75" customHeight="1">
      <c r="A151" s="326"/>
      <c r="B151" s="173"/>
      <c r="C151" s="173"/>
      <c r="D151" s="173"/>
      <c r="M151" s="326"/>
      <c r="N151" s="326"/>
    </row>
    <row r="152" spans="1:14" ht="15.75" customHeight="1">
      <c r="A152" s="326"/>
      <c r="B152" s="173"/>
      <c r="C152" s="173"/>
      <c r="D152" s="173"/>
      <c r="M152" s="326"/>
      <c r="N152" s="326"/>
    </row>
    <row r="153" spans="1:14" ht="15.75" customHeight="1">
      <c r="A153" s="326"/>
      <c r="B153" s="173"/>
      <c r="C153" s="173"/>
      <c r="D153" s="173"/>
      <c r="M153" s="326"/>
      <c r="N153" s="326"/>
    </row>
    <row r="154" spans="1:14" ht="15.75" customHeight="1">
      <c r="A154" s="326"/>
      <c r="B154" s="173"/>
      <c r="C154" s="173"/>
      <c r="D154" s="173"/>
      <c r="M154" s="326"/>
      <c r="N154" s="326"/>
    </row>
    <row r="155" spans="1:14" ht="15.75" customHeight="1">
      <c r="A155" s="326"/>
      <c r="B155" s="173"/>
      <c r="C155" s="173"/>
      <c r="D155" s="173"/>
      <c r="M155" s="326"/>
      <c r="N155" s="326"/>
    </row>
    <row r="156" spans="1:14" ht="15.75" customHeight="1">
      <c r="A156" s="326"/>
      <c r="B156" s="173"/>
      <c r="C156" s="173"/>
      <c r="D156" s="173"/>
      <c r="M156" s="326"/>
      <c r="N156" s="326"/>
    </row>
    <row r="157" spans="1:14" ht="15.75" customHeight="1">
      <c r="A157" s="326"/>
      <c r="B157" s="173"/>
      <c r="C157" s="173"/>
      <c r="D157" s="173"/>
      <c r="M157" s="326"/>
      <c r="N157" s="326"/>
    </row>
    <row r="158" spans="1:14" ht="15.75" customHeight="1">
      <c r="A158" s="326"/>
      <c r="B158" s="173"/>
      <c r="C158" s="173"/>
      <c r="D158" s="173"/>
      <c r="M158" s="326"/>
      <c r="N158" s="326"/>
    </row>
    <row r="159" spans="1:14" ht="15.75" customHeight="1">
      <c r="A159" s="326"/>
      <c r="B159" s="173"/>
      <c r="C159" s="173"/>
      <c r="D159" s="173"/>
      <c r="M159" s="326"/>
      <c r="N159" s="326"/>
    </row>
    <row r="160" spans="1:14" ht="15.75" customHeight="1">
      <c r="A160" s="326"/>
      <c r="B160" s="173"/>
      <c r="C160" s="173"/>
      <c r="D160" s="173"/>
      <c r="M160" s="326"/>
      <c r="N160" s="326"/>
    </row>
    <row r="161" spans="1:14" ht="15.75" customHeight="1">
      <c r="A161" s="326"/>
      <c r="B161" s="173"/>
      <c r="C161" s="173"/>
      <c r="D161" s="173"/>
      <c r="M161" s="326"/>
      <c r="N161" s="326"/>
    </row>
    <row r="162" spans="1:14" ht="15.75" customHeight="1">
      <c r="A162" s="326"/>
      <c r="B162" s="173"/>
      <c r="C162" s="173"/>
      <c r="D162" s="173"/>
      <c r="M162" s="326"/>
      <c r="N162" s="326"/>
    </row>
    <row r="163" spans="1:14" ht="15.75" customHeight="1">
      <c r="A163" s="326"/>
      <c r="B163" s="173"/>
      <c r="C163" s="173"/>
      <c r="D163" s="173"/>
      <c r="M163" s="326"/>
      <c r="N163" s="326"/>
    </row>
    <row r="164" spans="1:14" ht="15.75" customHeight="1">
      <c r="A164" s="326"/>
      <c r="B164" s="173"/>
      <c r="C164" s="173"/>
      <c r="D164" s="173"/>
      <c r="M164" s="326"/>
      <c r="N164" s="326"/>
    </row>
    <row r="165" spans="1:14" ht="15.75" customHeight="1">
      <c r="A165" s="326"/>
      <c r="B165" s="173"/>
      <c r="C165" s="173"/>
      <c r="D165" s="173"/>
      <c r="M165" s="326"/>
      <c r="N165" s="326"/>
    </row>
    <row r="166" spans="1:14" ht="15.75" customHeight="1">
      <c r="A166" s="326"/>
      <c r="B166" s="173"/>
      <c r="C166" s="173"/>
      <c r="D166" s="173"/>
      <c r="M166" s="326"/>
      <c r="N166" s="326"/>
    </row>
    <row r="167" spans="1:14" ht="15.75" customHeight="1">
      <c r="A167" s="326"/>
      <c r="B167" s="173"/>
      <c r="C167" s="173"/>
      <c r="D167" s="173"/>
      <c r="M167" s="326"/>
      <c r="N167" s="326"/>
    </row>
    <row r="168" spans="1:14" ht="15.75" customHeight="1">
      <c r="A168" s="326"/>
      <c r="B168" s="173"/>
      <c r="C168" s="173"/>
      <c r="D168" s="173"/>
      <c r="M168" s="326"/>
      <c r="N168" s="326"/>
    </row>
    <row r="169" spans="1:14" ht="15.75" customHeight="1">
      <c r="A169" s="326"/>
      <c r="B169" s="173"/>
      <c r="C169" s="173"/>
      <c r="D169" s="173"/>
      <c r="M169" s="326"/>
      <c r="N169" s="326"/>
    </row>
    <row r="170" spans="1:14" ht="15.75" customHeight="1">
      <c r="A170" s="326"/>
      <c r="B170" s="173"/>
      <c r="C170" s="173"/>
      <c r="D170" s="173"/>
      <c r="M170" s="326"/>
      <c r="N170" s="326"/>
    </row>
    <row r="171" spans="1:14" ht="15.75" customHeight="1">
      <c r="A171" s="326"/>
      <c r="B171" s="173"/>
      <c r="C171" s="173"/>
      <c r="D171" s="173"/>
      <c r="M171" s="326"/>
      <c r="N171" s="326"/>
    </row>
    <row r="172" spans="1:14" ht="15.75" customHeight="1">
      <c r="A172" s="326"/>
      <c r="B172" s="173"/>
      <c r="C172" s="173"/>
      <c r="D172" s="173"/>
      <c r="M172" s="326"/>
      <c r="N172" s="326"/>
    </row>
    <row r="173" spans="1:14" ht="15.75" customHeight="1">
      <c r="A173" s="326"/>
      <c r="B173" s="173"/>
      <c r="C173" s="173"/>
      <c r="D173" s="173"/>
      <c r="M173" s="326"/>
      <c r="N173" s="326"/>
    </row>
    <row r="174" spans="1:14" ht="15.75" customHeight="1">
      <c r="A174" s="326"/>
      <c r="B174" s="173"/>
      <c r="C174" s="173"/>
      <c r="D174" s="173"/>
      <c r="M174" s="326"/>
      <c r="N174" s="326"/>
    </row>
    <row r="175" spans="1:14" ht="15.75" customHeight="1">
      <c r="A175" s="326"/>
      <c r="B175" s="173"/>
      <c r="C175" s="173"/>
      <c r="D175" s="173"/>
      <c r="M175" s="326"/>
      <c r="N175" s="326"/>
    </row>
    <row r="176" spans="1:14" ht="15.75" customHeight="1">
      <c r="A176" s="326"/>
      <c r="B176" s="173"/>
      <c r="C176" s="173"/>
      <c r="D176" s="173"/>
      <c r="M176" s="326"/>
      <c r="N176" s="326"/>
    </row>
    <row r="177" spans="1:14" ht="15.75" customHeight="1">
      <c r="A177" s="326"/>
      <c r="B177" s="173"/>
      <c r="C177" s="173"/>
      <c r="D177" s="173"/>
      <c r="M177" s="326"/>
      <c r="N177" s="326"/>
    </row>
    <row r="178" spans="1:14" ht="15.75" customHeight="1">
      <c r="A178" s="326"/>
      <c r="B178" s="173"/>
      <c r="C178" s="173"/>
      <c r="D178" s="173"/>
      <c r="M178" s="326"/>
      <c r="N178" s="326"/>
    </row>
    <row r="179" spans="1:14" ht="15.75" customHeight="1">
      <c r="A179" s="326"/>
      <c r="B179" s="173"/>
      <c r="C179" s="173"/>
      <c r="D179" s="173"/>
      <c r="M179" s="326"/>
      <c r="N179" s="326"/>
    </row>
    <row r="180" spans="1:14" ht="15.75" customHeight="1">
      <c r="A180" s="326"/>
      <c r="B180" s="173"/>
      <c r="C180" s="173"/>
      <c r="D180" s="173"/>
      <c r="M180" s="326"/>
      <c r="N180" s="326"/>
    </row>
    <row r="181" spans="1:14" ht="15.75" customHeight="1">
      <c r="A181" s="326"/>
      <c r="B181" s="173"/>
      <c r="C181" s="173"/>
      <c r="D181" s="173"/>
      <c r="M181" s="326"/>
      <c r="N181" s="326"/>
    </row>
    <row r="182" spans="1:14" ht="15.75" customHeight="1">
      <c r="A182" s="326"/>
      <c r="B182" s="173"/>
      <c r="C182" s="173"/>
      <c r="D182" s="173"/>
      <c r="M182" s="326"/>
      <c r="N182" s="326"/>
    </row>
    <row r="183" spans="1:14" ht="15.75" customHeight="1">
      <c r="A183" s="326"/>
      <c r="B183" s="173"/>
      <c r="C183" s="173"/>
      <c r="D183" s="173"/>
      <c r="M183" s="326"/>
      <c r="N183" s="326"/>
    </row>
    <row r="184" spans="1:14" ht="15.75" customHeight="1">
      <c r="A184" s="326"/>
      <c r="B184" s="173"/>
      <c r="C184" s="173"/>
      <c r="D184" s="173"/>
      <c r="M184" s="326"/>
      <c r="N184" s="326"/>
    </row>
    <row r="185" spans="1:14" ht="15.75" customHeight="1">
      <c r="A185" s="326"/>
      <c r="B185" s="173"/>
      <c r="C185" s="173"/>
      <c r="D185" s="173"/>
      <c r="M185" s="326"/>
      <c r="N185" s="326"/>
    </row>
    <row r="186" spans="1:14" ht="15.75" customHeight="1">
      <c r="A186" s="326"/>
      <c r="B186" s="173"/>
      <c r="C186" s="173"/>
      <c r="D186" s="173"/>
      <c r="M186" s="326"/>
      <c r="N186" s="326"/>
    </row>
    <row r="187" spans="1:14" ht="15.75" customHeight="1">
      <c r="A187" s="326"/>
      <c r="B187" s="173"/>
      <c r="C187" s="173"/>
      <c r="D187" s="173"/>
      <c r="M187" s="326"/>
      <c r="N187" s="326"/>
    </row>
    <row r="188" spans="1:14" ht="15.75" customHeight="1">
      <c r="A188" s="326"/>
      <c r="B188" s="173"/>
      <c r="C188" s="173"/>
      <c r="D188" s="173"/>
      <c r="M188" s="326"/>
      <c r="N188" s="326"/>
    </row>
    <row r="189" spans="1:14" ht="15.75" customHeight="1">
      <c r="A189" s="326"/>
      <c r="B189" s="173"/>
      <c r="C189" s="173"/>
      <c r="D189" s="173"/>
      <c r="M189" s="326"/>
      <c r="N189" s="326"/>
    </row>
    <row r="190" spans="1:14" ht="15.75" customHeight="1">
      <c r="A190" s="326"/>
      <c r="B190" s="173"/>
      <c r="C190" s="173"/>
      <c r="D190" s="173"/>
      <c r="M190" s="326"/>
      <c r="N190" s="326"/>
    </row>
    <row r="191" spans="1:14" ht="15.75" customHeight="1">
      <c r="A191" s="326"/>
      <c r="B191" s="173"/>
      <c r="C191" s="173"/>
      <c r="D191" s="173"/>
      <c r="M191" s="326"/>
      <c r="N191" s="326"/>
    </row>
    <row r="192" spans="1:14" ht="15.75" customHeight="1">
      <c r="A192" s="326"/>
      <c r="B192" s="173"/>
      <c r="C192" s="173"/>
      <c r="D192" s="173"/>
      <c r="M192" s="326"/>
      <c r="N192" s="326"/>
    </row>
    <row r="193" spans="1:14" ht="15.75" customHeight="1">
      <c r="A193" s="326"/>
      <c r="B193" s="173"/>
      <c r="C193" s="173"/>
      <c r="D193" s="173"/>
      <c r="M193" s="326"/>
      <c r="N193" s="326"/>
    </row>
    <row r="194" spans="1:14" ht="15.75" customHeight="1">
      <c r="A194" s="326"/>
      <c r="B194" s="173"/>
      <c r="C194" s="173"/>
      <c r="D194" s="173"/>
      <c r="M194" s="326"/>
      <c r="N194" s="326"/>
    </row>
    <row r="195" spans="1:14" ht="15.75" customHeight="1">
      <c r="A195" s="326"/>
      <c r="B195" s="173"/>
      <c r="C195" s="173"/>
      <c r="D195" s="173"/>
      <c r="M195" s="326"/>
      <c r="N195" s="326"/>
    </row>
    <row r="196" spans="1:14" ht="15.75" customHeight="1">
      <c r="A196" s="326"/>
      <c r="B196" s="173"/>
      <c r="C196" s="173"/>
      <c r="D196" s="173"/>
      <c r="M196" s="326"/>
      <c r="N196" s="326"/>
    </row>
    <row r="197" spans="1:14" ht="15.75" customHeight="1">
      <c r="A197" s="326"/>
      <c r="B197" s="173"/>
      <c r="C197" s="173"/>
      <c r="D197" s="173"/>
      <c r="M197" s="326"/>
      <c r="N197" s="326"/>
    </row>
    <row r="198" spans="1:14" ht="15.75" customHeight="1">
      <c r="A198" s="326"/>
      <c r="B198" s="173"/>
      <c r="C198" s="173"/>
      <c r="D198" s="173"/>
      <c r="M198" s="326"/>
      <c r="N198" s="326"/>
    </row>
    <row r="199" spans="1:14" ht="15.75" customHeight="1">
      <c r="A199" s="326"/>
      <c r="B199" s="173"/>
      <c r="C199" s="173"/>
      <c r="D199" s="173"/>
      <c r="M199" s="326"/>
      <c r="N199" s="326"/>
    </row>
    <row r="200" spans="1:14" ht="15.75" customHeight="1">
      <c r="A200" s="326"/>
      <c r="B200" s="173"/>
      <c r="C200" s="173"/>
      <c r="D200" s="173"/>
      <c r="M200" s="326"/>
      <c r="N200" s="326"/>
    </row>
    <row r="201" spans="1:14" ht="15.75" customHeight="1">
      <c r="A201" s="326"/>
      <c r="B201" s="173"/>
      <c r="C201" s="173"/>
      <c r="D201" s="173"/>
      <c r="M201" s="326"/>
      <c r="N201" s="326"/>
    </row>
    <row r="202" spans="1:14" ht="15.75" customHeight="1">
      <c r="A202" s="326"/>
      <c r="B202" s="173"/>
      <c r="C202" s="173"/>
      <c r="D202" s="173"/>
      <c r="M202" s="326"/>
      <c r="N202" s="326"/>
    </row>
    <row r="203" spans="1:14" ht="15.75" customHeight="1">
      <c r="A203" s="326"/>
      <c r="B203" s="173"/>
      <c r="C203" s="173"/>
      <c r="D203" s="173"/>
      <c r="M203" s="326"/>
      <c r="N203" s="326"/>
    </row>
    <row r="204" spans="1:14" ht="15.75" customHeight="1">
      <c r="A204" s="326"/>
      <c r="B204" s="173"/>
      <c r="C204" s="173"/>
      <c r="D204" s="173"/>
      <c r="M204" s="326"/>
      <c r="N204" s="326"/>
    </row>
    <row r="205" spans="1:14" ht="15.75" customHeight="1">
      <c r="A205" s="326"/>
      <c r="B205" s="173"/>
      <c r="C205" s="173"/>
      <c r="D205" s="173"/>
      <c r="M205" s="326"/>
      <c r="N205" s="326"/>
    </row>
    <row r="206" spans="1:14" ht="15.75" customHeight="1">
      <c r="A206" s="326"/>
      <c r="B206" s="173"/>
      <c r="C206" s="173"/>
      <c r="D206" s="173"/>
      <c r="M206" s="326"/>
      <c r="N206" s="326"/>
    </row>
    <row r="207" spans="1:14" ht="15.75" customHeight="1">
      <c r="A207" s="326"/>
      <c r="B207" s="173"/>
      <c r="C207" s="173"/>
      <c r="D207" s="173"/>
      <c r="M207" s="326"/>
      <c r="N207" s="326"/>
    </row>
    <row r="208" spans="1:14" ht="15.75" customHeight="1">
      <c r="A208" s="326"/>
      <c r="B208" s="173"/>
      <c r="C208" s="173"/>
      <c r="D208" s="173"/>
      <c r="M208" s="326"/>
      <c r="N208" s="326"/>
    </row>
    <row r="209" spans="1:14" ht="15.75" customHeight="1">
      <c r="A209" s="326"/>
      <c r="B209" s="173"/>
      <c r="C209" s="173"/>
      <c r="D209" s="173"/>
      <c r="M209" s="326"/>
      <c r="N209" s="326"/>
    </row>
    <row r="210" spans="1:14" ht="15.75" customHeight="1">
      <c r="A210" s="326"/>
      <c r="B210" s="173"/>
      <c r="C210" s="173"/>
      <c r="D210" s="173"/>
      <c r="M210" s="326"/>
      <c r="N210" s="326"/>
    </row>
    <row r="211" spans="1:14" ht="15.75" customHeight="1">
      <c r="A211" s="326"/>
      <c r="B211" s="173"/>
      <c r="C211" s="173"/>
      <c r="D211" s="173"/>
      <c r="M211" s="326"/>
      <c r="N211" s="326"/>
    </row>
    <row r="212" spans="1:14" ht="15.75" customHeight="1">
      <c r="A212" s="326"/>
      <c r="B212" s="173"/>
      <c r="C212" s="173"/>
      <c r="D212" s="173"/>
      <c r="M212" s="326"/>
      <c r="N212" s="326"/>
    </row>
    <row r="213" spans="1:14" ht="15.75" customHeight="1">
      <c r="A213" s="326"/>
      <c r="B213" s="173"/>
      <c r="C213" s="173"/>
      <c r="D213" s="173"/>
      <c r="M213" s="326"/>
      <c r="N213" s="326"/>
    </row>
    <row r="214" spans="1:14" ht="15.75" customHeight="1">
      <c r="A214" s="326"/>
      <c r="B214" s="173"/>
      <c r="C214" s="173"/>
      <c r="D214" s="173"/>
      <c r="M214" s="326"/>
      <c r="N214" s="326"/>
    </row>
    <row r="215" spans="1:14" ht="15.75" customHeight="1">
      <c r="A215" s="326"/>
      <c r="B215" s="173"/>
      <c r="C215" s="173"/>
      <c r="D215" s="173"/>
      <c r="M215" s="326"/>
      <c r="N215" s="326"/>
    </row>
    <row r="216" spans="1:14" ht="15.75" customHeight="1">
      <c r="A216" s="326"/>
      <c r="B216" s="173"/>
      <c r="C216" s="173"/>
      <c r="D216" s="173"/>
      <c r="M216" s="326"/>
      <c r="N216" s="326"/>
    </row>
    <row r="217" spans="1:14" ht="15.75" customHeight="1">
      <c r="A217" s="326"/>
      <c r="B217" s="173"/>
      <c r="C217" s="173"/>
      <c r="D217" s="173"/>
      <c r="M217" s="326"/>
      <c r="N217" s="326"/>
    </row>
    <row r="218" spans="1:14" ht="15.75" customHeight="1">
      <c r="A218" s="326"/>
      <c r="B218" s="173"/>
      <c r="C218" s="173"/>
      <c r="D218" s="173"/>
      <c r="M218" s="326"/>
      <c r="N218" s="326"/>
    </row>
    <row r="219" spans="1:14" ht="15.75" customHeight="1">
      <c r="A219" s="326"/>
      <c r="B219" s="173"/>
      <c r="C219" s="173"/>
      <c r="D219" s="173"/>
      <c r="M219" s="326"/>
      <c r="N219" s="326"/>
    </row>
    <row r="220" spans="1:14" ht="15.75" customHeight="1">
      <c r="A220" s="326"/>
      <c r="B220" s="173"/>
      <c r="C220" s="173"/>
      <c r="D220" s="173"/>
      <c r="M220" s="326"/>
      <c r="N220" s="326"/>
    </row>
    <row r="221" spans="1:14" ht="15.75" customHeight="1">
      <c r="A221" s="326"/>
      <c r="B221" s="173"/>
      <c r="C221" s="173"/>
      <c r="D221" s="173"/>
      <c r="M221" s="326"/>
      <c r="N221" s="326"/>
    </row>
    <row r="222" spans="1:14" ht="15.75" customHeight="1">
      <c r="A222" s="326"/>
      <c r="B222" s="173"/>
      <c r="C222" s="173"/>
      <c r="D222" s="173"/>
      <c r="M222" s="326"/>
      <c r="N222" s="326"/>
    </row>
    <row r="223" spans="1:14" ht="15.75" customHeight="1">
      <c r="A223" s="326"/>
      <c r="B223" s="173"/>
      <c r="C223" s="173"/>
      <c r="D223" s="173"/>
      <c r="M223" s="326"/>
      <c r="N223" s="326"/>
    </row>
    <row r="224" spans="1:14" ht="15.75" customHeight="1">
      <c r="A224" s="326"/>
      <c r="B224" s="173"/>
      <c r="C224" s="173"/>
      <c r="D224" s="173"/>
      <c r="M224" s="326"/>
      <c r="N224" s="326"/>
    </row>
    <row r="225" spans="1:14" ht="15.75" customHeight="1">
      <c r="A225" s="326"/>
      <c r="B225" s="173"/>
      <c r="C225" s="173"/>
      <c r="D225" s="173"/>
      <c r="M225" s="326"/>
      <c r="N225" s="326"/>
    </row>
    <row r="226" spans="1:14" ht="15.75" customHeight="1">
      <c r="A226" s="326"/>
      <c r="B226" s="173"/>
      <c r="C226" s="173"/>
      <c r="D226" s="173"/>
      <c r="M226" s="326"/>
      <c r="N226" s="326"/>
    </row>
    <row r="227" spans="1:14" ht="15.75" customHeight="1">
      <c r="A227" s="326"/>
      <c r="B227" s="173"/>
      <c r="C227" s="173"/>
      <c r="D227" s="173"/>
      <c r="M227" s="326"/>
      <c r="N227" s="326"/>
    </row>
    <row r="228" spans="1:14" ht="15.75" customHeight="1">
      <c r="A228" s="326"/>
      <c r="B228" s="173"/>
      <c r="C228" s="173"/>
      <c r="D228" s="173"/>
      <c r="M228" s="326"/>
      <c r="N228" s="326"/>
    </row>
    <row r="229" spans="1:14" ht="15.75" customHeight="1">
      <c r="A229" s="326"/>
      <c r="B229" s="173"/>
      <c r="C229" s="173"/>
      <c r="D229" s="173"/>
      <c r="M229" s="326"/>
      <c r="N229" s="326"/>
    </row>
    <row r="230" spans="1:14" ht="15.75" customHeight="1">
      <c r="A230" s="326"/>
      <c r="B230" s="173"/>
      <c r="C230" s="173"/>
      <c r="D230" s="173"/>
      <c r="M230" s="326"/>
      <c r="N230" s="326"/>
    </row>
    <row r="231" spans="1:14" ht="15.75" customHeight="1">
      <c r="A231" s="326"/>
      <c r="B231" s="173"/>
      <c r="C231" s="173"/>
      <c r="D231" s="173"/>
      <c r="M231" s="326"/>
      <c r="N231" s="326"/>
    </row>
    <row r="232" spans="1:14" ht="15.75" customHeight="1">
      <c r="A232" s="326"/>
      <c r="B232" s="173"/>
      <c r="C232" s="173"/>
      <c r="D232" s="173"/>
      <c r="M232" s="326"/>
      <c r="N232" s="326"/>
    </row>
    <row r="233" spans="1:14" ht="15.75" customHeight="1">
      <c r="A233" s="326"/>
      <c r="B233" s="173"/>
      <c r="C233" s="173"/>
      <c r="D233" s="173"/>
      <c r="M233" s="326"/>
      <c r="N233" s="326"/>
    </row>
    <row r="234" spans="1:14" ht="15.75" customHeight="1">
      <c r="A234" s="326"/>
      <c r="B234" s="173"/>
      <c r="C234" s="173"/>
      <c r="D234" s="173"/>
      <c r="M234" s="326"/>
      <c r="N234" s="326"/>
    </row>
    <row r="235" spans="1:14" ht="15.75" customHeight="1">
      <c r="A235" s="326"/>
      <c r="B235" s="173"/>
      <c r="C235" s="173"/>
      <c r="D235" s="173"/>
      <c r="M235" s="326"/>
      <c r="N235" s="326"/>
    </row>
    <row r="236" spans="1:14" ht="15.75" customHeight="1">
      <c r="A236" s="326"/>
      <c r="B236" s="173"/>
      <c r="C236" s="173"/>
      <c r="D236" s="173"/>
      <c r="M236" s="326"/>
      <c r="N236" s="326"/>
    </row>
    <row r="237" spans="1:14" ht="15.75" customHeight="1">
      <c r="A237" s="326"/>
      <c r="B237" s="173"/>
      <c r="C237" s="173"/>
      <c r="D237" s="173"/>
      <c r="M237" s="326"/>
      <c r="N237" s="326"/>
    </row>
    <row r="238" spans="1:14" ht="15.75" customHeight="1">
      <c r="A238" s="326"/>
      <c r="B238" s="173"/>
      <c r="C238" s="173"/>
      <c r="D238" s="173"/>
      <c r="M238" s="326"/>
      <c r="N238" s="326"/>
    </row>
    <row r="239" spans="1:14" ht="15.75" customHeight="1">
      <c r="A239" s="326"/>
      <c r="B239" s="173"/>
      <c r="C239" s="173"/>
      <c r="D239" s="173"/>
      <c r="M239" s="326"/>
      <c r="N239" s="326"/>
    </row>
    <row r="240" spans="1:14" ht="15.75" customHeight="1">
      <c r="A240" s="326"/>
      <c r="B240" s="173"/>
      <c r="C240" s="173"/>
      <c r="D240" s="173"/>
      <c r="M240" s="326"/>
      <c r="N240" s="326"/>
    </row>
    <row r="241" spans="1:14" ht="15.75" customHeight="1">
      <c r="A241" s="326"/>
      <c r="B241" s="173"/>
      <c r="C241" s="173"/>
      <c r="D241" s="173"/>
      <c r="M241" s="326"/>
      <c r="N241" s="326"/>
    </row>
    <row r="242" spans="1:14" ht="15.75" customHeight="1">
      <c r="A242" s="326"/>
      <c r="B242" s="173"/>
      <c r="C242" s="173"/>
      <c r="D242" s="173"/>
      <c r="M242" s="326"/>
      <c r="N242" s="326"/>
    </row>
    <row r="243" spans="1:14" ht="15.75" customHeight="1">
      <c r="A243" s="326"/>
      <c r="B243" s="173"/>
      <c r="C243" s="173"/>
      <c r="D243" s="173"/>
      <c r="M243" s="326"/>
      <c r="N243" s="326"/>
    </row>
    <row r="244" spans="1:14" ht="15.75" customHeight="1">
      <c r="A244" s="326"/>
      <c r="B244" s="173"/>
      <c r="C244" s="173"/>
      <c r="D244" s="173"/>
      <c r="M244" s="326"/>
      <c r="N244" s="326"/>
    </row>
    <row r="245" spans="1:14" ht="15.75" customHeight="1">
      <c r="A245" s="326"/>
      <c r="B245" s="173"/>
      <c r="C245" s="173"/>
      <c r="D245" s="173"/>
      <c r="M245" s="326"/>
      <c r="N245" s="326"/>
    </row>
    <row r="246" spans="1:14" ht="15.75" customHeight="1">
      <c r="A246" s="326"/>
      <c r="B246" s="173"/>
      <c r="C246" s="173"/>
      <c r="D246" s="173"/>
      <c r="M246" s="326"/>
      <c r="N246" s="326"/>
    </row>
    <row r="247" spans="1:14" ht="15.75" customHeight="1">
      <c r="A247" s="326"/>
      <c r="B247" s="173"/>
      <c r="C247" s="173"/>
      <c r="D247" s="173"/>
      <c r="M247" s="326"/>
      <c r="N247" s="326"/>
    </row>
    <row r="248" spans="1:14" ht="15.75" customHeight="1">
      <c r="A248" s="326"/>
      <c r="B248" s="173"/>
      <c r="C248" s="173"/>
      <c r="D248" s="173"/>
      <c r="M248" s="326"/>
      <c r="N248" s="326"/>
    </row>
    <row r="249" spans="1:14" ht="15.75" customHeight="1">
      <c r="A249" s="326"/>
      <c r="B249" s="173"/>
      <c r="C249" s="173"/>
      <c r="D249" s="173"/>
      <c r="M249" s="326"/>
      <c r="N249" s="326"/>
    </row>
    <row r="250" spans="1:14" ht="15.75" customHeight="1">
      <c r="A250" s="326"/>
      <c r="B250" s="173"/>
      <c r="C250" s="173"/>
      <c r="D250" s="173"/>
      <c r="M250" s="326"/>
      <c r="N250" s="326"/>
    </row>
    <row r="251" spans="1:14" ht="15.75" customHeight="1">
      <c r="A251" s="326"/>
      <c r="B251" s="173"/>
      <c r="C251" s="173"/>
      <c r="D251" s="173"/>
      <c r="M251" s="326"/>
      <c r="N251" s="326"/>
    </row>
    <row r="252" spans="1:14" ht="15.75" customHeight="1">
      <c r="A252" s="326"/>
      <c r="B252" s="173"/>
      <c r="C252" s="173"/>
      <c r="D252" s="173"/>
      <c r="M252" s="326"/>
      <c r="N252" s="326"/>
    </row>
    <row r="253" spans="1:14" ht="15.75" customHeight="1">
      <c r="A253" s="326"/>
      <c r="B253" s="173"/>
      <c r="C253" s="173"/>
      <c r="D253" s="173"/>
      <c r="M253" s="326"/>
      <c r="N253" s="326"/>
    </row>
    <row r="254" spans="1:14" ht="15.75" customHeight="1">
      <c r="A254" s="326"/>
      <c r="B254" s="173"/>
      <c r="C254" s="173"/>
      <c r="D254" s="173"/>
      <c r="M254" s="326"/>
      <c r="N254" s="326"/>
    </row>
    <row r="255" spans="1:14" ht="15.75" customHeight="1">
      <c r="A255" s="326"/>
      <c r="B255" s="173"/>
      <c r="C255" s="173"/>
      <c r="D255" s="173"/>
      <c r="M255" s="326"/>
      <c r="N255" s="326"/>
    </row>
    <row r="256" spans="1:14" ht="15.75" customHeight="1">
      <c r="A256" s="326"/>
      <c r="B256" s="173"/>
      <c r="C256" s="173"/>
      <c r="D256" s="173"/>
      <c r="M256" s="326"/>
      <c r="N256" s="326"/>
    </row>
    <row r="257" spans="1:14" ht="15.75" customHeight="1">
      <c r="A257" s="326"/>
      <c r="B257" s="173"/>
      <c r="C257" s="173"/>
      <c r="D257" s="173"/>
      <c r="M257" s="326"/>
      <c r="N257" s="326"/>
    </row>
    <row r="258" spans="1:14" ht="15.75" customHeight="1">
      <c r="A258" s="326"/>
      <c r="B258" s="173"/>
      <c r="C258" s="173"/>
      <c r="D258" s="173"/>
      <c r="M258" s="326"/>
      <c r="N258" s="326"/>
    </row>
    <row r="259" spans="1:14" ht="15.75" customHeight="1">
      <c r="A259" s="326"/>
      <c r="B259" s="173"/>
      <c r="C259" s="173"/>
      <c r="D259" s="173"/>
      <c r="M259" s="326"/>
      <c r="N259" s="326"/>
    </row>
    <row r="260" spans="1:14" ht="15.75" customHeight="1">
      <c r="A260" s="326"/>
      <c r="B260" s="173"/>
      <c r="C260" s="173"/>
      <c r="D260" s="173"/>
      <c r="M260" s="326"/>
      <c r="N260" s="326"/>
    </row>
    <row r="261" spans="1:14" ht="15.75" customHeight="1">
      <c r="A261" s="326"/>
      <c r="B261" s="173"/>
      <c r="C261" s="173"/>
      <c r="D261" s="173"/>
      <c r="M261" s="326"/>
      <c r="N261" s="326"/>
    </row>
    <row r="262" spans="1:14" ht="15.75" customHeight="1">
      <c r="A262" s="326"/>
      <c r="B262" s="173"/>
      <c r="C262" s="173"/>
      <c r="D262" s="173"/>
      <c r="M262" s="326"/>
      <c r="N262" s="326"/>
    </row>
    <row r="263" spans="1:14" ht="15.75" customHeight="1">
      <c r="A263" s="326"/>
      <c r="B263" s="173"/>
      <c r="C263" s="173"/>
      <c r="D263" s="173"/>
      <c r="M263" s="326"/>
      <c r="N263" s="326"/>
    </row>
    <row r="264" spans="1:14" ht="15.75" customHeight="1">
      <c r="A264" s="326"/>
      <c r="B264" s="173"/>
      <c r="C264" s="173"/>
      <c r="D264" s="173"/>
      <c r="M264" s="326"/>
      <c r="N264" s="326"/>
    </row>
    <row r="265" spans="1:14" ht="15.75" customHeight="1">
      <c r="A265" s="326"/>
      <c r="B265" s="173"/>
      <c r="C265" s="173"/>
      <c r="D265" s="173"/>
      <c r="M265" s="326"/>
      <c r="N265" s="326"/>
    </row>
    <row r="266" spans="1:14" ht="15.75" customHeight="1">
      <c r="A266" s="326"/>
      <c r="B266" s="173"/>
      <c r="C266" s="173"/>
      <c r="D266" s="173"/>
      <c r="M266" s="326"/>
      <c r="N266" s="326"/>
    </row>
    <row r="267" spans="1:14" ht="15.75" customHeight="1">
      <c r="A267" s="326"/>
      <c r="B267" s="173"/>
      <c r="C267" s="173"/>
      <c r="D267" s="173"/>
      <c r="M267" s="326"/>
      <c r="N267" s="326"/>
    </row>
    <row r="268" spans="1:14" ht="15.75" customHeight="1">
      <c r="A268" s="326"/>
      <c r="B268" s="173"/>
      <c r="C268" s="173"/>
      <c r="D268" s="173"/>
      <c r="M268" s="326"/>
      <c r="N268" s="326"/>
    </row>
    <row r="269" spans="1:14" ht="15.75" customHeight="1">
      <c r="A269" s="326"/>
      <c r="B269" s="173"/>
      <c r="C269" s="173"/>
      <c r="D269" s="173"/>
      <c r="M269" s="326"/>
      <c r="N269" s="326"/>
    </row>
    <row r="270" spans="1:14" ht="15.75" customHeight="1">
      <c r="A270" s="326"/>
      <c r="B270" s="173"/>
      <c r="C270" s="173"/>
      <c r="D270" s="173"/>
      <c r="M270" s="326"/>
      <c r="N270" s="326"/>
    </row>
    <row r="271" spans="1:14" ht="15.75" customHeight="1">
      <c r="A271" s="326"/>
      <c r="B271" s="173"/>
      <c r="C271" s="173"/>
      <c r="D271" s="173"/>
      <c r="M271" s="326"/>
      <c r="N271" s="326"/>
    </row>
    <row r="272" spans="1:14" ht="15.75" customHeight="1">
      <c r="A272" s="326"/>
      <c r="B272" s="173"/>
      <c r="C272" s="173"/>
      <c r="D272" s="173"/>
      <c r="M272" s="326"/>
      <c r="N272" s="326"/>
    </row>
    <row r="273" spans="1:14" ht="15.75" customHeight="1">
      <c r="A273" s="326"/>
      <c r="B273" s="173"/>
      <c r="C273" s="173"/>
      <c r="D273" s="173"/>
      <c r="M273" s="326"/>
      <c r="N273" s="326"/>
    </row>
    <row r="274" spans="1:14" ht="15.75" customHeight="1">
      <c r="A274" s="326"/>
      <c r="B274" s="173"/>
      <c r="C274" s="173"/>
      <c r="D274" s="173"/>
      <c r="M274" s="326"/>
      <c r="N274" s="326"/>
    </row>
    <row r="275" spans="1:14" ht="15.75" customHeight="1">
      <c r="A275" s="326"/>
      <c r="B275" s="173"/>
      <c r="C275" s="173"/>
      <c r="D275" s="173"/>
      <c r="M275" s="326"/>
      <c r="N275" s="326"/>
    </row>
    <row r="276" spans="1:14" ht="15.75" customHeight="1">
      <c r="A276" s="326"/>
      <c r="B276" s="173"/>
      <c r="C276" s="173"/>
      <c r="D276" s="173"/>
      <c r="M276" s="326"/>
      <c r="N276" s="326"/>
    </row>
    <row r="277" spans="1:14" ht="15.75" customHeight="1">
      <c r="A277" s="326"/>
      <c r="B277" s="173"/>
      <c r="C277" s="173"/>
      <c r="D277" s="173"/>
      <c r="M277" s="326"/>
      <c r="N277" s="326"/>
    </row>
    <row r="278" spans="1:14" ht="15.75" customHeight="1">
      <c r="A278" s="326"/>
      <c r="B278" s="173"/>
      <c r="C278" s="173"/>
      <c r="D278" s="173"/>
      <c r="M278" s="326"/>
      <c r="N278" s="326"/>
    </row>
    <row r="279" spans="1:14" ht="15.75" customHeight="1">
      <c r="A279" s="326"/>
      <c r="B279" s="173"/>
      <c r="C279" s="173"/>
      <c r="D279" s="173"/>
      <c r="M279" s="326"/>
      <c r="N279" s="326"/>
    </row>
    <row r="280" spans="1:14" ht="15.75" customHeight="1">
      <c r="A280" s="326"/>
      <c r="B280" s="173"/>
      <c r="C280" s="173"/>
      <c r="D280" s="173"/>
      <c r="M280" s="326"/>
      <c r="N280" s="326"/>
    </row>
    <row r="281" spans="1:14" ht="15.75" customHeight="1">
      <c r="A281" s="326"/>
      <c r="B281" s="173"/>
      <c r="C281" s="173"/>
      <c r="D281" s="173"/>
      <c r="M281" s="326"/>
      <c r="N281" s="326"/>
    </row>
    <row r="282" spans="1:14" ht="15.75" customHeight="1">
      <c r="A282" s="326"/>
      <c r="B282" s="173"/>
      <c r="C282" s="173"/>
      <c r="D282" s="173"/>
      <c r="M282" s="326"/>
      <c r="N282" s="326"/>
    </row>
    <row r="283" spans="1:14" ht="15.75" customHeight="1">
      <c r="A283" s="326"/>
      <c r="B283" s="173"/>
      <c r="C283" s="173"/>
      <c r="D283" s="173"/>
      <c r="M283" s="326"/>
      <c r="N283" s="326"/>
    </row>
    <row r="284" spans="1:14" ht="15.75" customHeight="1">
      <c r="A284" s="326"/>
      <c r="B284" s="173"/>
      <c r="C284" s="173"/>
      <c r="D284" s="173"/>
      <c r="M284" s="326"/>
      <c r="N284" s="326"/>
    </row>
    <row r="285" spans="1:14" ht="15.75" customHeight="1">
      <c r="A285" s="326"/>
      <c r="B285" s="173"/>
      <c r="C285" s="173"/>
      <c r="D285" s="173"/>
      <c r="M285" s="326"/>
      <c r="N285" s="326"/>
    </row>
    <row r="286" spans="1:14" ht="15.75" customHeight="1">
      <c r="A286" s="326"/>
      <c r="B286" s="173"/>
      <c r="C286" s="173"/>
      <c r="D286" s="173"/>
      <c r="M286" s="326"/>
      <c r="N286" s="326"/>
    </row>
    <row r="287" spans="1:14" ht="15.75" customHeight="1">
      <c r="A287" s="326"/>
      <c r="B287" s="173"/>
      <c r="C287" s="173"/>
      <c r="D287" s="173"/>
      <c r="M287" s="326"/>
      <c r="N287" s="326"/>
    </row>
    <row r="288" spans="1:14" ht="15.75" customHeight="1">
      <c r="A288" s="326"/>
      <c r="B288" s="173"/>
      <c r="C288" s="173"/>
      <c r="D288" s="173"/>
      <c r="M288" s="326"/>
      <c r="N288" s="326"/>
    </row>
    <row r="289" spans="1:14" ht="15.75" customHeight="1">
      <c r="A289" s="326"/>
      <c r="B289" s="173"/>
      <c r="C289" s="173"/>
      <c r="D289" s="173"/>
      <c r="M289" s="326"/>
      <c r="N289" s="326"/>
    </row>
    <row r="290" spans="1:14" ht="15.75" customHeight="1">
      <c r="A290" s="326"/>
      <c r="B290" s="173"/>
      <c r="C290" s="173"/>
      <c r="D290" s="173"/>
      <c r="M290" s="326"/>
      <c r="N290" s="326"/>
    </row>
    <row r="291" spans="1:14" ht="15.75" customHeight="1">
      <c r="A291" s="326"/>
      <c r="B291" s="173"/>
      <c r="C291" s="173"/>
      <c r="D291" s="173"/>
      <c r="M291" s="326"/>
      <c r="N291" s="326"/>
    </row>
    <row r="292" spans="1:14" ht="15.75" customHeight="1">
      <c r="A292" s="326"/>
      <c r="B292" s="173"/>
      <c r="C292" s="173"/>
      <c r="D292" s="173"/>
      <c r="M292" s="326"/>
      <c r="N292" s="326"/>
    </row>
    <row r="293" spans="1:14" ht="15.75" customHeight="1">
      <c r="A293" s="326"/>
      <c r="B293" s="173"/>
      <c r="C293" s="173"/>
      <c r="D293" s="173"/>
      <c r="M293" s="326"/>
      <c r="N293" s="326"/>
    </row>
    <row r="294" spans="1:14" ht="15.75" customHeight="1">
      <c r="A294" s="326"/>
      <c r="B294" s="173"/>
      <c r="C294" s="173"/>
      <c r="D294" s="173"/>
      <c r="M294" s="326"/>
      <c r="N294" s="326"/>
    </row>
    <row r="295" spans="1:14" ht="15.75" customHeight="1">
      <c r="A295" s="326"/>
      <c r="B295" s="173"/>
      <c r="C295" s="173"/>
      <c r="D295" s="173"/>
      <c r="M295" s="326"/>
      <c r="N295" s="326"/>
    </row>
    <row r="296" spans="1:14" ht="15.75" customHeight="1">
      <c r="A296" s="326"/>
      <c r="B296" s="173"/>
      <c r="C296" s="173"/>
      <c r="D296" s="173"/>
      <c r="M296" s="326"/>
      <c r="N296" s="326"/>
    </row>
    <row r="297" spans="1:14" ht="15.75" customHeight="1">
      <c r="A297" s="326"/>
      <c r="B297" s="173"/>
      <c r="C297" s="173"/>
      <c r="D297" s="173"/>
      <c r="M297" s="326"/>
      <c r="N297" s="326"/>
    </row>
    <row r="298" spans="1:14" ht="15.75" customHeight="1">
      <c r="A298" s="326"/>
      <c r="B298" s="173"/>
      <c r="C298" s="173"/>
      <c r="D298" s="173"/>
      <c r="M298" s="326"/>
      <c r="N298" s="326"/>
    </row>
    <row r="299" spans="1:14" ht="15.75" customHeight="1">
      <c r="A299" s="326"/>
      <c r="B299" s="173"/>
      <c r="C299" s="173"/>
      <c r="D299" s="173"/>
      <c r="M299" s="326"/>
      <c r="N299" s="326"/>
    </row>
    <row r="300" spans="1:14" ht="15.75" customHeight="1">
      <c r="A300" s="326"/>
      <c r="B300" s="173"/>
      <c r="C300" s="173"/>
      <c r="D300" s="173"/>
      <c r="M300" s="326"/>
      <c r="N300" s="326"/>
    </row>
    <row r="301" spans="1:14" ht="15.75" customHeight="1">
      <c r="A301" s="326"/>
      <c r="B301" s="173"/>
      <c r="C301" s="173"/>
      <c r="D301" s="173"/>
      <c r="M301" s="326"/>
      <c r="N301" s="326"/>
    </row>
    <row r="302" spans="1:14" ht="15.75" customHeight="1">
      <c r="A302" s="326"/>
      <c r="B302" s="173"/>
      <c r="C302" s="173"/>
      <c r="D302" s="173"/>
      <c r="M302" s="326"/>
      <c r="N302" s="326"/>
    </row>
    <row r="303" spans="1:14" ht="15.75" customHeight="1">
      <c r="A303" s="326"/>
      <c r="B303" s="173"/>
      <c r="C303" s="173"/>
      <c r="D303" s="173"/>
      <c r="M303" s="326"/>
      <c r="N303" s="326"/>
    </row>
    <row r="304" spans="1:14" ht="15.75" customHeight="1">
      <c r="A304" s="326"/>
      <c r="B304" s="173"/>
      <c r="C304" s="173"/>
      <c r="D304" s="173"/>
      <c r="M304" s="326"/>
      <c r="N304" s="326"/>
    </row>
    <row r="305" spans="1:14" ht="15.75" customHeight="1">
      <c r="A305" s="326"/>
      <c r="B305" s="173"/>
      <c r="C305" s="173"/>
      <c r="D305" s="173"/>
      <c r="M305" s="326"/>
      <c r="N305" s="326"/>
    </row>
    <row r="306" spans="1:14" ht="15.75" customHeight="1">
      <c r="A306" s="326"/>
      <c r="B306" s="173"/>
      <c r="C306" s="173"/>
      <c r="D306" s="173"/>
      <c r="M306" s="326"/>
      <c r="N306" s="326"/>
    </row>
    <row r="307" spans="1:14" ht="15.75" customHeight="1">
      <c r="A307" s="326"/>
      <c r="B307" s="173"/>
      <c r="C307" s="173"/>
      <c r="D307" s="173"/>
      <c r="M307" s="326"/>
      <c r="N307" s="326"/>
    </row>
    <row r="308" spans="1:14" ht="15.75" customHeight="1">
      <c r="A308" s="326"/>
      <c r="B308" s="173"/>
      <c r="C308" s="173"/>
      <c r="D308" s="173"/>
      <c r="M308" s="326"/>
      <c r="N308" s="326"/>
    </row>
    <row r="309" spans="1:14" ht="15.75" customHeight="1">
      <c r="A309" s="326"/>
      <c r="B309" s="173"/>
      <c r="C309" s="173"/>
      <c r="D309" s="173"/>
      <c r="M309" s="326"/>
      <c r="N309" s="326"/>
    </row>
    <row r="310" spans="1:14" ht="15.75" customHeight="1">
      <c r="A310" s="326"/>
      <c r="B310" s="173"/>
      <c r="C310" s="173"/>
      <c r="D310" s="173"/>
      <c r="M310" s="326"/>
      <c r="N310" s="326"/>
    </row>
    <row r="311" spans="1:14" ht="15.75" customHeight="1">
      <c r="A311" s="326"/>
      <c r="B311" s="173"/>
      <c r="C311" s="173"/>
      <c r="D311" s="173"/>
      <c r="M311" s="326"/>
      <c r="N311" s="326"/>
    </row>
    <row r="312" spans="1:14" ht="15.75" customHeight="1">
      <c r="A312" s="326"/>
      <c r="B312" s="173"/>
      <c r="C312" s="173"/>
      <c r="D312" s="173"/>
      <c r="M312" s="326"/>
      <c r="N312" s="326"/>
    </row>
    <row r="313" spans="1:14" ht="15.75" customHeight="1">
      <c r="A313" s="326"/>
      <c r="B313" s="173"/>
      <c r="C313" s="173"/>
      <c r="D313" s="173"/>
      <c r="M313" s="326"/>
      <c r="N313" s="326"/>
    </row>
    <row r="314" spans="1:14" ht="15.75" customHeight="1">
      <c r="A314" s="326"/>
      <c r="B314" s="173"/>
      <c r="C314" s="173"/>
      <c r="D314" s="173"/>
      <c r="M314" s="326"/>
      <c r="N314" s="326"/>
    </row>
    <row r="315" spans="1:14" ht="15.75" customHeight="1">
      <c r="A315" s="326"/>
      <c r="B315" s="173"/>
      <c r="C315" s="173"/>
      <c r="D315" s="173"/>
      <c r="M315" s="326"/>
      <c r="N315" s="326"/>
    </row>
    <row r="316" spans="1:14" ht="15.75" customHeight="1">
      <c r="A316" s="326"/>
      <c r="B316" s="173"/>
      <c r="C316" s="173"/>
      <c r="D316" s="173"/>
      <c r="M316" s="326"/>
      <c r="N316" s="326"/>
    </row>
    <row r="317" spans="1:14" ht="15.75" customHeight="1">
      <c r="A317" s="326"/>
      <c r="B317" s="173"/>
      <c r="C317" s="173"/>
      <c r="D317" s="173"/>
      <c r="M317" s="326"/>
      <c r="N317" s="326"/>
    </row>
    <row r="318" spans="1:14" ht="15.75" customHeight="1">
      <c r="A318" s="326"/>
      <c r="B318" s="173"/>
      <c r="C318" s="173"/>
      <c r="D318" s="173"/>
      <c r="M318" s="326"/>
      <c r="N318" s="326"/>
    </row>
    <row r="319" spans="1:14" ht="15.75" customHeight="1">
      <c r="A319" s="326"/>
      <c r="B319" s="173"/>
      <c r="C319" s="173"/>
      <c r="D319" s="173"/>
      <c r="M319" s="326"/>
      <c r="N319" s="326"/>
    </row>
    <row r="320" spans="1:14" ht="15.75" customHeight="1">
      <c r="A320" s="326"/>
      <c r="B320" s="173"/>
      <c r="C320" s="173"/>
      <c r="D320" s="173"/>
      <c r="M320" s="326"/>
      <c r="N320" s="326"/>
    </row>
    <row r="321" spans="1:14" ht="15.75" customHeight="1">
      <c r="A321" s="326"/>
      <c r="B321" s="173"/>
      <c r="C321" s="173"/>
      <c r="D321" s="173"/>
      <c r="M321" s="326"/>
      <c r="N321" s="326"/>
    </row>
    <row r="322" spans="1:14" ht="15.75" customHeight="1">
      <c r="A322" s="326"/>
      <c r="B322" s="173"/>
      <c r="C322" s="173"/>
      <c r="D322" s="173"/>
      <c r="M322" s="326"/>
      <c r="N322" s="326"/>
    </row>
    <row r="323" spans="1:14" ht="15.75" customHeight="1">
      <c r="A323" s="326"/>
      <c r="B323" s="173"/>
      <c r="C323" s="173"/>
      <c r="D323" s="173"/>
      <c r="M323" s="326"/>
      <c r="N323" s="326"/>
    </row>
    <row r="324" spans="1:14" ht="15.75" customHeight="1">
      <c r="A324" s="326"/>
      <c r="B324" s="173"/>
      <c r="C324" s="173"/>
      <c r="D324" s="173"/>
      <c r="M324" s="326"/>
      <c r="N324" s="326"/>
    </row>
    <row r="325" spans="1:14" ht="15.75" customHeight="1">
      <c r="A325" s="326"/>
      <c r="B325" s="173"/>
      <c r="C325" s="173"/>
      <c r="D325" s="173"/>
      <c r="M325" s="326"/>
      <c r="N325" s="326"/>
    </row>
    <row r="326" spans="1:14" ht="15.75" customHeight="1">
      <c r="A326" s="326"/>
      <c r="B326" s="173"/>
      <c r="C326" s="173"/>
      <c r="D326" s="173"/>
      <c r="M326" s="326"/>
      <c r="N326" s="326"/>
    </row>
    <row r="327" spans="1:14" ht="15.75" customHeight="1">
      <c r="A327" s="326"/>
      <c r="B327" s="173"/>
      <c r="C327" s="173"/>
      <c r="D327" s="173"/>
      <c r="M327" s="326"/>
      <c r="N327" s="326"/>
    </row>
    <row r="328" spans="1:14" ht="15.75" customHeight="1">
      <c r="A328" s="326"/>
      <c r="B328" s="173"/>
      <c r="C328" s="173"/>
      <c r="D328" s="173"/>
      <c r="M328" s="326"/>
      <c r="N328" s="326"/>
    </row>
    <row r="329" spans="1:14" ht="15.75" customHeight="1">
      <c r="A329" s="326"/>
      <c r="B329" s="173"/>
      <c r="C329" s="173"/>
      <c r="D329" s="173"/>
      <c r="M329" s="326"/>
      <c r="N329" s="326"/>
    </row>
    <row r="330" spans="1:14" ht="15.75" customHeight="1">
      <c r="A330" s="326"/>
      <c r="B330" s="173"/>
      <c r="C330" s="173"/>
      <c r="D330" s="173"/>
      <c r="M330" s="326"/>
      <c r="N330" s="326"/>
    </row>
    <row r="331" spans="1:14" ht="15.75" customHeight="1">
      <c r="A331" s="326"/>
      <c r="B331" s="173"/>
      <c r="C331" s="173"/>
      <c r="D331" s="173"/>
      <c r="M331" s="326"/>
      <c r="N331" s="326"/>
    </row>
    <row r="332" spans="1:14" ht="15.75" customHeight="1">
      <c r="A332" s="326"/>
      <c r="B332" s="173"/>
      <c r="C332" s="173"/>
      <c r="D332" s="173"/>
      <c r="M332" s="326"/>
      <c r="N332" s="326"/>
    </row>
    <row r="333" spans="1:14" ht="15.75" customHeight="1">
      <c r="A333" s="326"/>
      <c r="B333" s="173"/>
      <c r="C333" s="173"/>
      <c r="D333" s="173"/>
      <c r="M333" s="326"/>
      <c r="N333" s="326"/>
    </row>
    <row r="334" spans="1:14" ht="15.75" customHeight="1">
      <c r="A334" s="326"/>
      <c r="B334" s="173"/>
      <c r="C334" s="173"/>
      <c r="D334" s="173"/>
      <c r="M334" s="326"/>
      <c r="N334" s="326"/>
    </row>
    <row r="335" spans="1:14" ht="15.75" customHeight="1">
      <c r="A335" s="326"/>
      <c r="B335" s="173"/>
      <c r="C335" s="173"/>
      <c r="D335" s="173"/>
      <c r="M335" s="326"/>
      <c r="N335" s="326"/>
    </row>
    <row r="336" spans="1:14" ht="15.75" customHeight="1">
      <c r="A336" s="326"/>
      <c r="B336" s="173"/>
      <c r="C336" s="173"/>
      <c r="D336" s="173"/>
      <c r="M336" s="326"/>
      <c r="N336" s="326"/>
    </row>
    <row r="337" spans="1:14" ht="15.75" customHeight="1">
      <c r="A337" s="326"/>
      <c r="B337" s="173"/>
      <c r="C337" s="173"/>
      <c r="D337" s="173"/>
      <c r="M337" s="326"/>
      <c r="N337" s="326"/>
    </row>
    <row r="338" spans="1:14" ht="15.75" customHeight="1">
      <c r="A338" s="326"/>
      <c r="B338" s="173"/>
      <c r="C338" s="173"/>
      <c r="D338" s="173"/>
      <c r="M338" s="326"/>
      <c r="N338" s="326"/>
    </row>
    <row r="339" spans="1:14" ht="15.75" customHeight="1">
      <c r="A339" s="326"/>
      <c r="B339" s="173"/>
      <c r="C339" s="173"/>
      <c r="D339" s="173"/>
      <c r="M339" s="326"/>
      <c r="N339" s="326"/>
    </row>
    <row r="340" spans="1:14" ht="15.75" customHeight="1">
      <c r="A340" s="326"/>
      <c r="B340" s="173"/>
      <c r="C340" s="173"/>
      <c r="D340" s="173"/>
      <c r="M340" s="326"/>
      <c r="N340" s="326"/>
    </row>
    <row r="341" spans="1:14" ht="15.75" customHeight="1">
      <c r="A341" s="326"/>
      <c r="B341" s="173"/>
      <c r="C341" s="173"/>
      <c r="D341" s="173"/>
      <c r="M341" s="326"/>
      <c r="N341" s="326"/>
    </row>
    <row r="342" spans="1:14" ht="15.75" customHeight="1">
      <c r="A342" s="326"/>
      <c r="B342" s="173"/>
      <c r="C342" s="173"/>
      <c r="D342" s="173"/>
      <c r="M342" s="326"/>
      <c r="N342" s="326"/>
    </row>
    <row r="343" spans="1:14" ht="15.75" customHeight="1">
      <c r="A343" s="326"/>
      <c r="B343" s="173"/>
      <c r="C343" s="173"/>
      <c r="D343" s="173"/>
      <c r="M343" s="326"/>
      <c r="N343" s="326"/>
    </row>
    <row r="344" spans="1:14" ht="15.75" customHeight="1">
      <c r="A344" s="326"/>
      <c r="B344" s="173"/>
      <c r="C344" s="173"/>
      <c r="D344" s="173"/>
      <c r="M344" s="326"/>
      <c r="N344" s="326"/>
    </row>
    <row r="345" spans="1:14" ht="15.75" customHeight="1">
      <c r="A345" s="326"/>
      <c r="B345" s="173"/>
      <c r="C345" s="173"/>
      <c r="D345" s="173"/>
      <c r="M345" s="326"/>
      <c r="N345" s="326"/>
    </row>
    <row r="346" spans="1:14" ht="15.75" customHeight="1">
      <c r="A346" s="326"/>
      <c r="B346" s="173"/>
      <c r="C346" s="173"/>
      <c r="D346" s="173"/>
      <c r="M346" s="326"/>
      <c r="N346" s="326"/>
    </row>
    <row r="347" spans="1:14" ht="15.75" customHeight="1">
      <c r="A347" s="326"/>
      <c r="B347" s="173"/>
      <c r="C347" s="173"/>
      <c r="D347" s="173"/>
      <c r="M347" s="326"/>
      <c r="N347" s="326"/>
    </row>
    <row r="348" spans="1:14" ht="15.75" customHeight="1">
      <c r="A348" s="326"/>
      <c r="B348" s="173"/>
      <c r="C348" s="173"/>
      <c r="D348" s="173"/>
      <c r="M348" s="326"/>
      <c r="N348" s="326"/>
    </row>
    <row r="349" spans="1:14" ht="15.75" customHeight="1">
      <c r="A349" s="326"/>
      <c r="B349" s="173"/>
      <c r="C349" s="173"/>
      <c r="D349" s="173"/>
      <c r="M349" s="326"/>
      <c r="N349" s="326"/>
    </row>
    <row r="350" spans="1:14" ht="15.75" customHeight="1">
      <c r="A350" s="326"/>
      <c r="B350" s="173"/>
      <c r="C350" s="173"/>
      <c r="D350" s="173"/>
      <c r="M350" s="326"/>
      <c r="N350" s="326"/>
    </row>
    <row r="351" spans="1:14" ht="15.75" customHeight="1">
      <c r="A351" s="326"/>
      <c r="B351" s="173"/>
      <c r="C351" s="173"/>
      <c r="D351" s="173"/>
      <c r="M351" s="326"/>
      <c r="N351" s="326"/>
    </row>
    <row r="352" spans="1:14" ht="15.75" customHeight="1">
      <c r="A352" s="326"/>
      <c r="B352" s="173"/>
      <c r="C352" s="173"/>
      <c r="D352" s="173"/>
      <c r="M352" s="326"/>
      <c r="N352" s="326"/>
    </row>
    <row r="353" spans="1:14" ht="15.75" customHeight="1">
      <c r="A353" s="326"/>
      <c r="B353" s="173"/>
      <c r="C353" s="173"/>
      <c r="D353" s="173"/>
      <c r="M353" s="326"/>
      <c r="N353" s="326"/>
    </row>
    <row r="354" spans="1:14" ht="15.75" customHeight="1">
      <c r="A354" s="326"/>
      <c r="B354" s="173"/>
      <c r="C354" s="173"/>
      <c r="D354" s="173"/>
      <c r="M354" s="326"/>
      <c r="N354" s="326"/>
    </row>
    <row r="355" spans="1:14" ht="15.75" customHeight="1">
      <c r="A355" s="326"/>
      <c r="B355" s="173"/>
      <c r="C355" s="173"/>
      <c r="D355" s="173"/>
      <c r="M355" s="326"/>
      <c r="N355" s="326"/>
    </row>
    <row r="356" spans="1:14" ht="15.75" customHeight="1">
      <c r="A356" s="326"/>
      <c r="B356" s="173"/>
      <c r="C356" s="173"/>
      <c r="D356" s="173"/>
      <c r="M356" s="326"/>
      <c r="N356" s="326"/>
    </row>
    <row r="357" spans="1:14" ht="15.75" customHeight="1">
      <c r="A357" s="326"/>
      <c r="B357" s="173"/>
      <c r="C357" s="173"/>
      <c r="D357" s="173"/>
      <c r="M357" s="326"/>
      <c r="N357" s="326"/>
    </row>
    <row r="358" spans="1:14" ht="15.75" customHeight="1">
      <c r="A358" s="326"/>
      <c r="B358" s="173"/>
      <c r="C358" s="173"/>
      <c r="D358" s="173"/>
      <c r="M358" s="326"/>
      <c r="N358" s="326"/>
    </row>
    <row r="359" spans="1:14" ht="15.75" customHeight="1">
      <c r="A359" s="326"/>
      <c r="B359" s="173"/>
      <c r="C359" s="173"/>
      <c r="D359" s="173"/>
      <c r="M359" s="326"/>
      <c r="N359" s="326"/>
    </row>
    <row r="360" spans="1:14" ht="15.75" customHeight="1">
      <c r="A360" s="326"/>
      <c r="B360" s="173"/>
      <c r="C360" s="173"/>
      <c r="D360" s="173"/>
      <c r="M360" s="326"/>
      <c r="N360" s="326"/>
    </row>
    <row r="361" spans="1:14" ht="15.75" customHeight="1">
      <c r="A361" s="326"/>
      <c r="B361" s="173"/>
      <c r="C361" s="173"/>
      <c r="D361" s="173"/>
      <c r="M361" s="326"/>
      <c r="N361" s="326"/>
    </row>
    <row r="362" spans="1:14" ht="15.75" customHeight="1">
      <c r="A362" s="326"/>
      <c r="B362" s="173"/>
      <c r="C362" s="173"/>
      <c r="D362" s="173"/>
      <c r="M362" s="326"/>
      <c r="N362" s="326"/>
    </row>
    <row r="363" spans="1:14" ht="15.75" customHeight="1">
      <c r="A363" s="326"/>
      <c r="B363" s="173"/>
      <c r="C363" s="173"/>
      <c r="D363" s="173"/>
      <c r="M363" s="326"/>
      <c r="N363" s="326"/>
    </row>
    <row r="364" spans="1:14" ht="15.75" customHeight="1">
      <c r="A364" s="326"/>
      <c r="B364" s="173"/>
      <c r="C364" s="173"/>
      <c r="D364" s="173"/>
      <c r="M364" s="326"/>
      <c r="N364" s="326"/>
    </row>
    <row r="365" spans="1:14" ht="15.75" customHeight="1">
      <c r="A365" s="326"/>
      <c r="B365" s="173"/>
      <c r="C365" s="173"/>
      <c r="D365" s="173"/>
      <c r="M365" s="326"/>
      <c r="N365" s="326"/>
    </row>
    <row r="366" spans="1:14" ht="15.75" customHeight="1">
      <c r="A366" s="326"/>
      <c r="B366" s="173"/>
      <c r="C366" s="173"/>
      <c r="D366" s="173"/>
      <c r="M366" s="326"/>
      <c r="N366" s="326"/>
    </row>
    <row r="367" spans="1:14" ht="15.75" customHeight="1">
      <c r="A367" s="326"/>
      <c r="B367" s="173"/>
      <c r="C367" s="173"/>
      <c r="D367" s="173"/>
      <c r="M367" s="326"/>
      <c r="N367" s="326"/>
    </row>
    <row r="368" spans="1:14" ht="15.75" customHeight="1">
      <c r="A368" s="326"/>
      <c r="B368" s="173"/>
      <c r="C368" s="173"/>
      <c r="D368" s="173"/>
      <c r="M368" s="326"/>
      <c r="N368" s="326"/>
    </row>
    <row r="369" spans="1:14" ht="15.75" customHeight="1">
      <c r="A369" s="326"/>
      <c r="B369" s="173"/>
      <c r="C369" s="173"/>
      <c r="D369" s="173"/>
      <c r="M369" s="326"/>
      <c r="N369" s="326"/>
    </row>
    <row r="370" spans="1:14" ht="15.75" customHeight="1">
      <c r="A370" s="326"/>
      <c r="B370" s="173"/>
      <c r="C370" s="173"/>
      <c r="D370" s="173"/>
      <c r="M370" s="326"/>
      <c r="N370" s="326"/>
    </row>
    <row r="371" spans="1:14" ht="15.75" customHeight="1">
      <c r="A371" s="326"/>
      <c r="B371" s="173"/>
      <c r="C371" s="173"/>
      <c r="D371" s="173"/>
      <c r="M371" s="326"/>
      <c r="N371" s="326"/>
    </row>
    <row r="372" spans="1:14" ht="15.75" customHeight="1">
      <c r="A372" s="326"/>
      <c r="B372" s="173"/>
      <c r="C372" s="173"/>
      <c r="D372" s="173"/>
      <c r="M372" s="326"/>
      <c r="N372" s="326"/>
    </row>
    <row r="373" spans="1:14" ht="15.75" customHeight="1">
      <c r="A373" s="326"/>
      <c r="B373" s="173"/>
      <c r="C373" s="173"/>
      <c r="D373" s="173"/>
      <c r="M373" s="326"/>
      <c r="N373" s="326"/>
    </row>
    <row r="374" spans="1:14" ht="15.75" customHeight="1">
      <c r="A374" s="326"/>
      <c r="B374" s="173"/>
      <c r="C374" s="173"/>
      <c r="D374" s="173"/>
      <c r="M374" s="326"/>
      <c r="N374" s="326"/>
    </row>
    <row r="375" spans="1:14" ht="15.75" customHeight="1">
      <c r="A375" s="326"/>
      <c r="B375" s="173"/>
      <c r="C375" s="173"/>
      <c r="D375" s="173"/>
      <c r="M375" s="326"/>
      <c r="N375" s="326"/>
    </row>
    <row r="376" spans="1:14" ht="15.75" customHeight="1">
      <c r="A376" s="326"/>
      <c r="B376" s="173"/>
      <c r="C376" s="173"/>
      <c r="D376" s="173"/>
      <c r="M376" s="326"/>
      <c r="N376" s="326"/>
    </row>
    <row r="377" spans="1:14" ht="15.75" customHeight="1">
      <c r="A377" s="326"/>
      <c r="B377" s="173"/>
      <c r="C377" s="173"/>
      <c r="D377" s="173"/>
      <c r="M377" s="326"/>
      <c r="N377" s="326"/>
    </row>
    <row r="378" spans="1:14" ht="15.75" customHeight="1">
      <c r="A378" s="326"/>
      <c r="B378" s="173"/>
      <c r="C378" s="173"/>
      <c r="D378" s="173"/>
      <c r="M378" s="326"/>
      <c r="N378" s="326"/>
    </row>
    <row r="379" spans="1:14" ht="15.75" customHeight="1">
      <c r="A379" s="326"/>
      <c r="B379" s="173"/>
      <c r="C379" s="173"/>
      <c r="D379" s="173"/>
      <c r="M379" s="326"/>
      <c r="N379" s="326"/>
    </row>
    <row r="380" spans="1:14" ht="15.75" customHeight="1">
      <c r="A380" s="326"/>
      <c r="B380" s="173"/>
      <c r="C380" s="173"/>
      <c r="D380" s="173"/>
      <c r="M380" s="326"/>
      <c r="N380" s="326"/>
    </row>
    <row r="381" spans="1:14" ht="15.75" customHeight="1">
      <c r="A381" s="326"/>
      <c r="B381" s="173"/>
      <c r="C381" s="173"/>
      <c r="D381" s="173"/>
      <c r="M381" s="326"/>
      <c r="N381" s="326"/>
    </row>
    <row r="382" spans="1:14" ht="15.75" customHeight="1">
      <c r="A382" s="326"/>
      <c r="B382" s="173"/>
      <c r="C382" s="173"/>
      <c r="D382" s="173"/>
      <c r="M382" s="326"/>
      <c r="N382" s="326"/>
    </row>
    <row r="383" spans="1:14" ht="15.75" customHeight="1">
      <c r="A383" s="326"/>
      <c r="B383" s="173"/>
      <c r="C383" s="173"/>
      <c r="D383" s="173"/>
      <c r="M383" s="326"/>
      <c r="N383" s="326"/>
    </row>
    <row r="384" spans="1:14" ht="15.75" customHeight="1">
      <c r="A384" s="326"/>
      <c r="B384" s="173"/>
      <c r="C384" s="173"/>
      <c r="D384" s="173"/>
      <c r="M384" s="326"/>
      <c r="N384" s="326"/>
    </row>
    <row r="385" spans="1:14" ht="15.75" customHeight="1">
      <c r="A385" s="326"/>
      <c r="B385" s="173"/>
      <c r="C385" s="173"/>
      <c r="D385" s="173"/>
      <c r="M385" s="326"/>
      <c r="N385" s="326"/>
    </row>
    <row r="386" spans="1:14" ht="15.75" customHeight="1">
      <c r="A386" s="326"/>
      <c r="B386" s="173"/>
      <c r="C386" s="173"/>
      <c r="D386" s="173"/>
      <c r="M386" s="326"/>
      <c r="N386" s="326"/>
    </row>
    <row r="387" spans="1:14" ht="15.75" customHeight="1">
      <c r="A387" s="326"/>
      <c r="B387" s="173"/>
      <c r="C387" s="173"/>
      <c r="D387" s="173"/>
      <c r="M387" s="326"/>
      <c r="N387" s="326"/>
    </row>
    <row r="388" spans="1:14" ht="15.75" customHeight="1">
      <c r="A388" s="326"/>
      <c r="B388" s="173"/>
      <c r="C388" s="173"/>
      <c r="D388" s="173"/>
      <c r="M388" s="326"/>
      <c r="N388" s="326"/>
    </row>
    <row r="389" spans="1:14" ht="15.75" customHeight="1">
      <c r="A389" s="326"/>
      <c r="B389" s="173"/>
      <c r="C389" s="173"/>
      <c r="D389" s="173"/>
      <c r="M389" s="326"/>
      <c r="N389" s="326"/>
    </row>
    <row r="390" spans="1:14" ht="15.75" customHeight="1">
      <c r="A390" s="326"/>
      <c r="B390" s="173"/>
      <c r="C390" s="173"/>
      <c r="D390" s="173"/>
      <c r="M390" s="326"/>
      <c r="N390" s="326"/>
    </row>
    <row r="391" spans="1:14" ht="15.75" customHeight="1">
      <c r="A391" s="326"/>
      <c r="B391" s="173"/>
      <c r="C391" s="173"/>
      <c r="D391" s="173"/>
      <c r="M391" s="326"/>
      <c r="N391" s="326"/>
    </row>
    <row r="392" spans="1:14" ht="15.75" customHeight="1">
      <c r="A392" s="326"/>
      <c r="B392" s="173"/>
      <c r="C392" s="173"/>
      <c r="D392" s="173"/>
      <c r="M392" s="326"/>
      <c r="N392" s="326"/>
    </row>
    <row r="393" spans="1:14" ht="15.75" customHeight="1">
      <c r="A393" s="326"/>
      <c r="B393" s="173"/>
      <c r="C393" s="173"/>
      <c r="D393" s="173"/>
      <c r="M393" s="326"/>
      <c r="N393" s="326"/>
    </row>
    <row r="394" spans="1:14" ht="15.75" customHeight="1">
      <c r="A394" s="326"/>
      <c r="B394" s="173"/>
      <c r="C394" s="173"/>
      <c r="D394" s="173"/>
      <c r="M394" s="326"/>
      <c r="N394" s="326"/>
    </row>
    <row r="395" spans="1:14" ht="15.75" customHeight="1">
      <c r="A395" s="326"/>
      <c r="B395" s="173"/>
      <c r="C395" s="173"/>
      <c r="D395" s="173"/>
      <c r="M395" s="326"/>
      <c r="N395" s="326"/>
    </row>
    <row r="396" spans="1:14" ht="15.75" customHeight="1">
      <c r="A396" s="326"/>
      <c r="B396" s="173"/>
      <c r="C396" s="173"/>
      <c r="D396" s="173"/>
      <c r="M396" s="326"/>
      <c r="N396" s="326"/>
    </row>
    <row r="397" spans="1:14" ht="15.75" customHeight="1">
      <c r="A397" s="326"/>
      <c r="B397" s="173"/>
      <c r="C397" s="173"/>
      <c r="D397" s="173"/>
      <c r="M397" s="326"/>
      <c r="N397" s="326"/>
    </row>
    <row r="398" spans="1:14" ht="15.75" customHeight="1">
      <c r="A398" s="326"/>
      <c r="B398" s="173"/>
      <c r="C398" s="173"/>
      <c r="D398" s="173"/>
      <c r="M398" s="326"/>
      <c r="N398" s="326"/>
    </row>
    <row r="399" spans="1:14" ht="15.75" customHeight="1">
      <c r="A399" s="326"/>
      <c r="B399" s="173"/>
      <c r="C399" s="173"/>
      <c r="D399" s="173"/>
      <c r="M399" s="326"/>
      <c r="N399" s="326"/>
    </row>
    <row r="400" spans="1:14" ht="15.75" customHeight="1">
      <c r="A400" s="326"/>
      <c r="B400" s="173"/>
      <c r="C400" s="173"/>
      <c r="D400" s="173"/>
      <c r="M400" s="326"/>
      <c r="N400" s="326"/>
    </row>
    <row r="401" spans="1:14" ht="15.75" customHeight="1">
      <c r="A401" s="326"/>
      <c r="B401" s="173"/>
      <c r="C401" s="173"/>
      <c r="D401" s="173"/>
      <c r="M401" s="326"/>
      <c r="N401" s="326"/>
    </row>
    <row r="402" spans="1:14" ht="15.75" customHeight="1">
      <c r="A402" s="326"/>
      <c r="B402" s="173"/>
      <c r="C402" s="173"/>
      <c r="D402" s="173"/>
      <c r="M402" s="326"/>
      <c r="N402" s="326"/>
    </row>
    <row r="403" spans="1:14" ht="15.75" customHeight="1">
      <c r="A403" s="326"/>
      <c r="B403" s="173"/>
      <c r="C403" s="173"/>
      <c r="D403" s="173"/>
      <c r="M403" s="326"/>
      <c r="N403" s="326"/>
    </row>
    <row r="404" spans="1:14" ht="15.75" customHeight="1">
      <c r="A404" s="326"/>
      <c r="B404" s="173"/>
      <c r="C404" s="173"/>
      <c r="D404" s="173"/>
      <c r="M404" s="326"/>
      <c r="N404" s="326"/>
    </row>
    <row r="405" spans="1:14" ht="15.75" customHeight="1">
      <c r="A405" s="326"/>
      <c r="B405" s="173"/>
      <c r="C405" s="173"/>
      <c r="D405" s="173"/>
      <c r="M405" s="326"/>
      <c r="N405" s="326"/>
    </row>
    <row r="406" spans="1:14" ht="15.75" customHeight="1">
      <c r="A406" s="326"/>
      <c r="B406" s="173"/>
      <c r="C406" s="173"/>
      <c r="D406" s="173"/>
      <c r="M406" s="326"/>
      <c r="N406" s="326"/>
    </row>
    <row r="407" spans="1:14" ht="15.75" customHeight="1">
      <c r="A407" s="326"/>
      <c r="B407" s="173"/>
      <c r="C407" s="173"/>
      <c r="D407" s="173"/>
      <c r="M407" s="326"/>
      <c r="N407" s="326"/>
    </row>
    <row r="408" spans="1:14" ht="15.75" customHeight="1">
      <c r="A408" s="326"/>
      <c r="B408" s="173"/>
      <c r="C408" s="173"/>
      <c r="D408" s="173"/>
      <c r="M408" s="326"/>
      <c r="N408" s="326"/>
    </row>
    <row r="409" spans="1:14" ht="15.75" customHeight="1">
      <c r="A409" s="326"/>
      <c r="B409" s="173"/>
      <c r="C409" s="173"/>
      <c r="D409" s="173"/>
      <c r="M409" s="326"/>
      <c r="N409" s="326"/>
    </row>
    <row r="410" spans="1:14" ht="15.75" customHeight="1">
      <c r="A410" s="326"/>
      <c r="B410" s="173"/>
      <c r="C410" s="173"/>
      <c r="D410" s="173"/>
      <c r="M410" s="326"/>
      <c r="N410" s="326"/>
    </row>
    <row r="411" spans="1:14" ht="15.75" customHeight="1">
      <c r="A411" s="326"/>
      <c r="B411" s="173"/>
      <c r="C411" s="173"/>
      <c r="D411" s="173"/>
      <c r="M411" s="326"/>
      <c r="N411" s="326"/>
    </row>
    <row r="412" spans="1:14" ht="15.75" customHeight="1">
      <c r="A412" s="326"/>
      <c r="B412" s="173"/>
      <c r="C412" s="173"/>
      <c r="D412" s="173"/>
      <c r="M412" s="326"/>
      <c r="N412" s="326"/>
    </row>
    <row r="413" spans="1:14" ht="15.75" customHeight="1">
      <c r="A413" s="326"/>
      <c r="B413" s="173"/>
      <c r="C413" s="173"/>
      <c r="D413" s="173"/>
      <c r="M413" s="326"/>
      <c r="N413" s="326"/>
    </row>
    <row r="414" spans="1:14" ht="15.75" customHeight="1">
      <c r="A414" s="326"/>
      <c r="B414" s="173"/>
      <c r="C414" s="173"/>
      <c r="D414" s="173"/>
      <c r="M414" s="326"/>
      <c r="N414" s="326"/>
    </row>
    <row r="415" spans="1:14" ht="15.75" customHeight="1">
      <c r="A415" s="326"/>
      <c r="B415" s="173"/>
      <c r="C415" s="173"/>
      <c r="D415" s="173"/>
      <c r="M415" s="326"/>
      <c r="N415" s="326"/>
    </row>
    <row r="416" spans="1:14" ht="15.75" customHeight="1">
      <c r="A416" s="326"/>
      <c r="B416" s="173"/>
      <c r="C416" s="173"/>
      <c r="D416" s="173"/>
      <c r="M416" s="326"/>
      <c r="N416" s="326"/>
    </row>
    <row r="417" spans="1:14" ht="15.75" customHeight="1">
      <c r="A417" s="326"/>
      <c r="B417" s="173"/>
      <c r="C417" s="173"/>
      <c r="D417" s="173"/>
      <c r="M417" s="326"/>
      <c r="N417" s="326"/>
    </row>
    <row r="418" spans="1:14" ht="15.75" customHeight="1">
      <c r="A418" s="326"/>
      <c r="B418" s="173"/>
      <c r="C418" s="173"/>
      <c r="D418" s="173"/>
      <c r="M418" s="326"/>
      <c r="N418" s="326"/>
    </row>
    <row r="419" spans="1:14" ht="15.75" customHeight="1">
      <c r="A419" s="326"/>
      <c r="B419" s="173"/>
      <c r="C419" s="173"/>
      <c r="D419" s="173"/>
      <c r="M419" s="326"/>
      <c r="N419" s="326"/>
    </row>
    <row r="420" spans="1:14" ht="15.75" customHeight="1">
      <c r="A420" s="326"/>
      <c r="B420" s="173"/>
      <c r="C420" s="173"/>
      <c r="D420" s="173"/>
      <c r="M420" s="326"/>
      <c r="N420" s="326"/>
    </row>
    <row r="421" spans="1:14" ht="15.75" customHeight="1">
      <c r="A421" s="326"/>
      <c r="B421" s="173"/>
      <c r="C421" s="173"/>
      <c r="D421" s="173"/>
      <c r="M421" s="326"/>
      <c r="N421" s="326"/>
    </row>
    <row r="422" spans="1:14" ht="15.75" customHeight="1">
      <c r="A422" s="326"/>
      <c r="B422" s="173"/>
      <c r="C422" s="173"/>
      <c r="D422" s="173"/>
      <c r="M422" s="326"/>
      <c r="N422" s="326"/>
    </row>
    <row r="423" spans="1:14" ht="15.75" customHeight="1">
      <c r="A423" s="326"/>
      <c r="B423" s="173"/>
      <c r="C423" s="173"/>
      <c r="D423" s="173"/>
      <c r="M423" s="326"/>
      <c r="N423" s="326"/>
    </row>
    <row r="424" spans="1:14" ht="15.75" customHeight="1">
      <c r="A424" s="326"/>
      <c r="B424" s="173"/>
      <c r="C424" s="173"/>
      <c r="D424" s="173"/>
      <c r="M424" s="326"/>
      <c r="N424" s="326"/>
    </row>
    <row r="425" spans="1:14" ht="15.75" customHeight="1">
      <c r="A425" s="326"/>
      <c r="B425" s="173"/>
      <c r="C425" s="173"/>
      <c r="D425" s="173"/>
      <c r="M425" s="326"/>
      <c r="N425" s="326"/>
    </row>
    <row r="426" spans="1:14" ht="15.75" customHeight="1">
      <c r="A426" s="326"/>
      <c r="B426" s="173"/>
      <c r="C426" s="173"/>
      <c r="D426" s="173"/>
      <c r="M426" s="326"/>
      <c r="N426" s="326"/>
    </row>
    <row r="427" spans="1:14" ht="15.75" customHeight="1">
      <c r="A427" s="326"/>
      <c r="B427" s="173"/>
      <c r="C427" s="173"/>
      <c r="D427" s="173"/>
      <c r="M427" s="326"/>
      <c r="N427" s="326"/>
    </row>
    <row r="428" spans="1:14" ht="15.75" customHeight="1">
      <c r="A428" s="326"/>
      <c r="B428" s="173"/>
      <c r="C428" s="173"/>
      <c r="D428" s="173"/>
      <c r="M428" s="326"/>
      <c r="N428" s="326"/>
    </row>
    <row r="429" spans="1:14" ht="15.75" customHeight="1">
      <c r="A429" s="326"/>
      <c r="B429" s="173"/>
      <c r="C429" s="173"/>
      <c r="D429" s="173"/>
      <c r="M429" s="326"/>
      <c r="N429" s="326"/>
    </row>
    <row r="430" spans="1:14" ht="15.75" customHeight="1">
      <c r="A430" s="326"/>
      <c r="B430" s="173"/>
      <c r="C430" s="173"/>
      <c r="D430" s="173"/>
      <c r="M430" s="326"/>
      <c r="N430" s="326"/>
    </row>
    <row r="431" spans="1:14" ht="15.75" customHeight="1">
      <c r="A431" s="326"/>
      <c r="B431" s="173"/>
      <c r="C431" s="173"/>
      <c r="D431" s="173"/>
      <c r="M431" s="326"/>
      <c r="N431" s="326"/>
    </row>
    <row r="432" spans="1:14" ht="15.75" customHeight="1">
      <c r="A432" s="326"/>
      <c r="B432" s="173"/>
      <c r="C432" s="173"/>
      <c r="D432" s="173"/>
      <c r="M432" s="326"/>
      <c r="N432" s="326"/>
    </row>
    <row r="433" spans="1:14" ht="15.75" customHeight="1">
      <c r="A433" s="326"/>
      <c r="B433" s="173"/>
      <c r="C433" s="173"/>
      <c r="D433" s="173"/>
      <c r="M433" s="326"/>
      <c r="N433" s="326"/>
    </row>
    <row r="434" spans="1:14" ht="15.75" customHeight="1">
      <c r="A434" s="326"/>
      <c r="B434" s="173"/>
      <c r="C434" s="173"/>
      <c r="D434" s="173"/>
      <c r="M434" s="326"/>
      <c r="N434" s="326"/>
    </row>
    <row r="435" spans="1:14" ht="15.75" customHeight="1">
      <c r="A435" s="326"/>
      <c r="B435" s="173"/>
      <c r="C435" s="173"/>
      <c r="D435" s="173"/>
      <c r="M435" s="326"/>
      <c r="N435" s="326"/>
    </row>
    <row r="436" spans="1:14" ht="15.75" customHeight="1">
      <c r="A436" s="326"/>
      <c r="B436" s="173"/>
      <c r="C436" s="173"/>
      <c r="D436" s="173"/>
      <c r="M436" s="326"/>
      <c r="N436" s="326"/>
    </row>
    <row r="437" spans="1:14" ht="15.75" customHeight="1">
      <c r="A437" s="326"/>
      <c r="B437" s="173"/>
      <c r="C437" s="173"/>
      <c r="D437" s="173"/>
      <c r="M437" s="326"/>
      <c r="N437" s="326"/>
    </row>
    <row r="438" spans="1:14" ht="15.75" customHeight="1">
      <c r="A438" s="326"/>
      <c r="B438" s="173"/>
      <c r="C438" s="173"/>
      <c r="D438" s="173"/>
      <c r="M438" s="326"/>
      <c r="N438" s="326"/>
    </row>
    <row r="439" spans="1:14" ht="15.75" customHeight="1">
      <c r="A439" s="326"/>
      <c r="B439" s="173"/>
      <c r="C439" s="173"/>
      <c r="D439" s="173"/>
      <c r="M439" s="326"/>
      <c r="N439" s="326"/>
    </row>
    <row r="440" spans="1:14" ht="15.75" customHeight="1">
      <c r="A440" s="326"/>
      <c r="B440" s="173"/>
      <c r="C440" s="173"/>
      <c r="D440" s="173"/>
      <c r="M440" s="326"/>
      <c r="N440" s="326"/>
    </row>
    <row r="441" spans="1:14" ht="15.75" customHeight="1">
      <c r="A441" s="326"/>
      <c r="B441" s="173"/>
      <c r="C441" s="173"/>
      <c r="D441" s="173"/>
      <c r="M441" s="326"/>
      <c r="N441" s="326"/>
    </row>
    <row r="442" spans="1:14" ht="15.75" customHeight="1">
      <c r="A442" s="326"/>
      <c r="B442" s="173"/>
      <c r="C442" s="173"/>
      <c r="D442" s="173"/>
      <c r="M442" s="326"/>
      <c r="N442" s="326"/>
    </row>
    <row r="443" spans="1:14" ht="15.75" customHeight="1">
      <c r="A443" s="326"/>
      <c r="B443" s="173"/>
      <c r="C443" s="173"/>
      <c r="D443" s="173"/>
      <c r="M443" s="326"/>
      <c r="N443" s="326"/>
    </row>
    <row r="444" spans="1:14" ht="15.75" customHeight="1">
      <c r="A444" s="326"/>
      <c r="B444" s="173"/>
      <c r="C444" s="173"/>
      <c r="D444" s="173"/>
      <c r="M444" s="326"/>
      <c r="N444" s="326"/>
    </row>
    <row r="445" spans="1:14" ht="15.75" customHeight="1">
      <c r="A445" s="326"/>
      <c r="B445" s="173"/>
      <c r="C445" s="173"/>
      <c r="D445" s="173"/>
      <c r="M445" s="326"/>
      <c r="N445" s="326"/>
    </row>
    <row r="446" spans="1:14" ht="15.75" customHeight="1">
      <c r="A446" s="326"/>
      <c r="B446" s="173"/>
      <c r="C446" s="173"/>
      <c r="D446" s="173"/>
      <c r="M446" s="326"/>
      <c r="N446" s="326"/>
    </row>
    <row r="447" spans="1:14" ht="15.75" customHeight="1">
      <c r="A447" s="326"/>
      <c r="B447" s="173"/>
      <c r="C447" s="173"/>
      <c r="D447" s="173"/>
      <c r="M447" s="326"/>
      <c r="N447" s="326"/>
    </row>
    <row r="448" spans="1:14" ht="15.75" customHeight="1">
      <c r="A448" s="326"/>
      <c r="B448" s="173"/>
      <c r="C448" s="173"/>
      <c r="D448" s="173"/>
      <c r="M448" s="326"/>
      <c r="N448" s="326"/>
    </row>
    <row r="449" spans="1:14" ht="15.75" customHeight="1">
      <c r="A449" s="326"/>
      <c r="B449" s="173"/>
      <c r="C449" s="173"/>
      <c r="D449" s="173"/>
      <c r="M449" s="326"/>
      <c r="N449" s="326"/>
    </row>
    <row r="450" spans="1:14" ht="15.75" customHeight="1">
      <c r="A450" s="326"/>
      <c r="B450" s="173"/>
      <c r="C450" s="173"/>
      <c r="D450" s="173"/>
      <c r="M450" s="326"/>
      <c r="N450" s="326"/>
    </row>
    <row r="451" spans="1:14" ht="15.75" customHeight="1">
      <c r="A451" s="326"/>
      <c r="B451" s="173"/>
      <c r="C451" s="173"/>
      <c r="D451" s="173"/>
      <c r="M451" s="326"/>
      <c r="N451" s="326"/>
    </row>
    <row r="452" spans="1:14" ht="15.75" customHeight="1">
      <c r="A452" s="326"/>
      <c r="B452" s="173"/>
      <c r="C452" s="173"/>
      <c r="D452" s="173"/>
      <c r="M452" s="326"/>
      <c r="N452" s="326"/>
    </row>
    <row r="453" spans="1:14" ht="15.75" customHeight="1">
      <c r="A453" s="326"/>
      <c r="B453" s="173"/>
      <c r="C453" s="173"/>
      <c r="D453" s="173"/>
      <c r="M453" s="326"/>
      <c r="N453" s="326"/>
    </row>
    <row r="454" spans="1:14" ht="15.75" customHeight="1">
      <c r="A454" s="326"/>
      <c r="B454" s="173"/>
      <c r="C454" s="173"/>
      <c r="D454" s="173"/>
      <c r="M454" s="326"/>
      <c r="N454" s="326"/>
    </row>
    <row r="455" spans="1:14" ht="15.75" customHeight="1">
      <c r="A455" s="326"/>
      <c r="B455" s="173"/>
      <c r="C455" s="173"/>
      <c r="D455" s="173"/>
      <c r="M455" s="326"/>
      <c r="N455" s="326"/>
    </row>
    <row r="456" spans="1:14" ht="15.75" customHeight="1">
      <c r="A456" s="326"/>
      <c r="B456" s="173"/>
      <c r="C456" s="173"/>
      <c r="D456" s="173"/>
      <c r="M456" s="326"/>
      <c r="N456" s="326"/>
    </row>
    <row r="457" spans="1:14" ht="15.75" customHeight="1">
      <c r="A457" s="326"/>
      <c r="B457" s="173"/>
      <c r="C457" s="173"/>
      <c r="D457" s="173"/>
      <c r="M457" s="326"/>
      <c r="N457" s="326"/>
    </row>
    <row r="458" spans="1:14" ht="15.75" customHeight="1">
      <c r="A458" s="326"/>
      <c r="B458" s="173"/>
      <c r="C458" s="173"/>
      <c r="D458" s="173"/>
      <c r="M458" s="326"/>
      <c r="N458" s="326"/>
    </row>
    <row r="459" spans="1:14" ht="15.75" customHeight="1">
      <c r="A459" s="326"/>
      <c r="B459" s="173"/>
      <c r="C459" s="173"/>
      <c r="D459" s="173"/>
      <c r="M459" s="326"/>
      <c r="N459" s="326"/>
    </row>
    <row r="460" spans="1:14" ht="15.75" customHeight="1">
      <c r="A460" s="326"/>
      <c r="B460" s="173"/>
      <c r="C460" s="173"/>
      <c r="D460" s="173"/>
      <c r="M460" s="326"/>
      <c r="N460" s="326"/>
    </row>
    <row r="461" spans="1:14" ht="15.75" customHeight="1">
      <c r="A461" s="326"/>
      <c r="B461" s="173"/>
      <c r="C461" s="173"/>
      <c r="D461" s="173"/>
      <c r="M461" s="326"/>
      <c r="N461" s="326"/>
    </row>
    <row r="462" spans="1:14" ht="15.75" customHeight="1">
      <c r="A462" s="326"/>
      <c r="B462" s="173"/>
      <c r="C462" s="173"/>
      <c r="D462" s="173"/>
      <c r="M462" s="326"/>
      <c r="N462" s="326"/>
    </row>
    <row r="463" spans="1:14" ht="15.75" customHeight="1">
      <c r="A463" s="326"/>
      <c r="B463" s="173"/>
      <c r="C463" s="173"/>
      <c r="D463" s="173"/>
      <c r="M463" s="326"/>
      <c r="N463" s="326"/>
    </row>
    <row r="464" spans="1:14" ht="15.75" customHeight="1">
      <c r="A464" s="326"/>
      <c r="B464" s="173"/>
      <c r="C464" s="173"/>
      <c r="D464" s="173"/>
      <c r="M464" s="326"/>
      <c r="N464" s="326"/>
    </row>
    <row r="465" spans="1:14" ht="15.75" customHeight="1">
      <c r="A465" s="326"/>
      <c r="B465" s="173"/>
      <c r="C465" s="173"/>
      <c r="D465" s="173"/>
      <c r="M465" s="326"/>
      <c r="N465" s="326"/>
    </row>
    <row r="466" spans="1:14" ht="15.75" customHeight="1">
      <c r="A466" s="326"/>
      <c r="B466" s="173"/>
      <c r="C466" s="173"/>
      <c r="D466" s="173"/>
      <c r="M466" s="326"/>
      <c r="N466" s="326"/>
    </row>
    <row r="467" spans="1:14" ht="15.75" customHeight="1">
      <c r="A467" s="326"/>
      <c r="B467" s="173"/>
      <c r="C467" s="173"/>
      <c r="D467" s="173"/>
      <c r="M467" s="326"/>
      <c r="N467" s="326"/>
    </row>
    <row r="468" spans="1:14" ht="15.75" customHeight="1">
      <c r="A468" s="326"/>
      <c r="B468" s="173"/>
      <c r="C468" s="173"/>
      <c r="D468" s="173"/>
      <c r="M468" s="326"/>
      <c r="N468" s="326"/>
    </row>
    <row r="469" spans="1:14" ht="15.75" customHeight="1">
      <c r="A469" s="326"/>
      <c r="B469" s="173"/>
      <c r="C469" s="173"/>
      <c r="D469" s="173"/>
      <c r="M469" s="326"/>
      <c r="N469" s="326"/>
    </row>
    <row r="470" spans="1:14" ht="15.75" customHeight="1">
      <c r="A470" s="326"/>
      <c r="B470" s="173"/>
      <c r="C470" s="173"/>
      <c r="D470" s="173"/>
      <c r="M470" s="326"/>
      <c r="N470" s="326"/>
    </row>
    <row r="471" spans="1:14" ht="15.75" customHeight="1">
      <c r="A471" s="326"/>
      <c r="B471" s="173"/>
      <c r="C471" s="173"/>
      <c r="D471" s="173"/>
      <c r="M471" s="326"/>
      <c r="N471" s="326"/>
    </row>
    <row r="472" spans="1:14" ht="15.75" customHeight="1">
      <c r="A472" s="326"/>
      <c r="B472" s="173"/>
      <c r="C472" s="173"/>
      <c r="D472" s="173"/>
      <c r="M472" s="326"/>
      <c r="N472" s="326"/>
    </row>
    <row r="473" spans="1:14" ht="15.75" customHeight="1">
      <c r="A473" s="326"/>
      <c r="B473" s="173"/>
      <c r="C473" s="173"/>
      <c r="D473" s="173"/>
      <c r="M473" s="326"/>
      <c r="N473" s="326"/>
    </row>
    <row r="474" spans="1:14" ht="15.75" customHeight="1">
      <c r="A474" s="326"/>
      <c r="B474" s="173"/>
      <c r="C474" s="173"/>
      <c r="D474" s="173"/>
      <c r="M474" s="326"/>
      <c r="N474" s="326"/>
    </row>
    <row r="475" spans="1:14" ht="15.75" customHeight="1">
      <c r="A475" s="326"/>
      <c r="B475" s="173"/>
      <c r="C475" s="173"/>
      <c r="D475" s="173"/>
      <c r="M475" s="326"/>
      <c r="N475" s="326"/>
    </row>
    <row r="476" spans="1:14" ht="15.75" customHeight="1">
      <c r="A476" s="326"/>
      <c r="B476" s="173"/>
      <c r="C476" s="173"/>
      <c r="D476" s="173"/>
      <c r="M476" s="326"/>
      <c r="N476" s="326"/>
    </row>
    <row r="477" spans="1:14" ht="15.75" customHeight="1">
      <c r="A477" s="326"/>
      <c r="B477" s="173"/>
      <c r="C477" s="173"/>
      <c r="D477" s="173"/>
      <c r="M477" s="326"/>
      <c r="N477" s="326"/>
    </row>
    <row r="478" spans="1:14" ht="15.75" customHeight="1">
      <c r="A478" s="326"/>
      <c r="B478" s="173"/>
      <c r="C478" s="173"/>
      <c r="D478" s="173"/>
      <c r="M478" s="326"/>
      <c r="N478" s="326"/>
    </row>
    <row r="479" spans="1:14" ht="15.75" customHeight="1">
      <c r="A479" s="326"/>
      <c r="B479" s="173"/>
      <c r="C479" s="173"/>
      <c r="D479" s="173"/>
      <c r="M479" s="326"/>
      <c r="N479" s="326"/>
    </row>
    <row r="480" spans="1:14" ht="15.75" customHeight="1">
      <c r="A480" s="326"/>
      <c r="B480" s="173"/>
      <c r="C480" s="173"/>
      <c r="D480" s="173"/>
      <c r="M480" s="326"/>
      <c r="N480" s="326"/>
    </row>
    <row r="481" spans="1:14" ht="15.75" customHeight="1">
      <c r="A481" s="326"/>
      <c r="B481" s="173"/>
      <c r="C481" s="173"/>
      <c r="D481" s="173"/>
      <c r="M481" s="326"/>
      <c r="N481" s="326"/>
    </row>
    <row r="482" spans="1:14" ht="15.75" customHeight="1">
      <c r="A482" s="326"/>
      <c r="B482" s="173"/>
      <c r="C482" s="173"/>
      <c r="D482" s="173"/>
      <c r="M482" s="326"/>
      <c r="N482" s="326"/>
    </row>
    <row r="483" spans="1:14" ht="15.75" customHeight="1">
      <c r="A483" s="326"/>
      <c r="B483" s="173"/>
      <c r="C483" s="173"/>
      <c r="D483" s="173"/>
      <c r="M483" s="326"/>
      <c r="N483" s="326"/>
    </row>
    <row r="484" spans="1:14" ht="15.75" customHeight="1">
      <c r="A484" s="326"/>
      <c r="B484" s="173"/>
      <c r="C484" s="173"/>
      <c r="D484" s="173"/>
      <c r="M484" s="326"/>
      <c r="N484" s="326"/>
    </row>
    <row r="485" spans="1:14" ht="15.75" customHeight="1">
      <c r="A485" s="326"/>
      <c r="B485" s="173"/>
      <c r="C485" s="173"/>
      <c r="D485" s="173"/>
      <c r="M485" s="326"/>
      <c r="N485" s="326"/>
    </row>
    <row r="486" spans="1:14" ht="15.75" customHeight="1">
      <c r="A486" s="326"/>
      <c r="B486" s="173"/>
      <c r="C486" s="173"/>
      <c r="D486" s="173"/>
      <c r="M486" s="326"/>
      <c r="N486" s="326"/>
    </row>
    <row r="487" spans="1:14" ht="15.75" customHeight="1">
      <c r="A487" s="326"/>
      <c r="B487" s="173"/>
      <c r="C487" s="173"/>
      <c r="D487" s="173"/>
      <c r="M487" s="326"/>
      <c r="N487" s="326"/>
    </row>
    <row r="488" spans="1:14" ht="15.75" customHeight="1">
      <c r="A488" s="326"/>
      <c r="B488" s="173"/>
      <c r="C488" s="173"/>
      <c r="D488" s="173"/>
      <c r="M488" s="326"/>
      <c r="N488" s="326"/>
    </row>
    <row r="489" spans="1:14" ht="15.75" customHeight="1">
      <c r="A489" s="326"/>
      <c r="B489" s="173"/>
      <c r="C489" s="173"/>
      <c r="D489" s="173"/>
      <c r="M489" s="326"/>
      <c r="N489" s="326"/>
    </row>
    <row r="490" spans="1:14" ht="15.75" customHeight="1">
      <c r="A490" s="326"/>
      <c r="B490" s="173"/>
      <c r="C490" s="173"/>
      <c r="D490" s="173"/>
      <c r="M490" s="326"/>
      <c r="N490" s="326"/>
    </row>
    <row r="491" spans="1:14" ht="15.75" customHeight="1">
      <c r="A491" s="326"/>
      <c r="B491" s="173"/>
      <c r="C491" s="173"/>
      <c r="D491" s="173"/>
      <c r="M491" s="326"/>
      <c r="N491" s="326"/>
    </row>
    <row r="492" spans="1:14" ht="15.75" customHeight="1">
      <c r="A492" s="326"/>
      <c r="B492" s="173"/>
      <c r="C492" s="173"/>
      <c r="D492" s="173"/>
      <c r="M492" s="326"/>
      <c r="N492" s="326"/>
    </row>
    <row r="493" spans="1:14" ht="15.75" customHeight="1">
      <c r="A493" s="326"/>
      <c r="B493" s="173"/>
      <c r="C493" s="173"/>
      <c r="D493" s="173"/>
      <c r="M493" s="326"/>
      <c r="N493" s="326"/>
    </row>
    <row r="494" spans="1:14" ht="15.75" customHeight="1">
      <c r="A494" s="326"/>
      <c r="B494" s="173"/>
      <c r="C494" s="173"/>
      <c r="D494" s="173"/>
      <c r="M494" s="326"/>
      <c r="N494" s="326"/>
    </row>
    <row r="495" spans="1:14" ht="15.75" customHeight="1">
      <c r="A495" s="326"/>
      <c r="B495" s="173"/>
      <c r="C495" s="173"/>
      <c r="D495" s="173"/>
      <c r="M495" s="326"/>
      <c r="N495" s="326"/>
    </row>
    <row r="496" spans="1:14" ht="15.75" customHeight="1">
      <c r="A496" s="326"/>
      <c r="B496" s="173"/>
      <c r="C496" s="173"/>
      <c r="D496" s="173"/>
      <c r="M496" s="326"/>
      <c r="N496" s="326"/>
    </row>
    <row r="497" spans="1:14" ht="15.75" customHeight="1">
      <c r="A497" s="326"/>
      <c r="B497" s="173"/>
      <c r="C497" s="173"/>
      <c r="D497" s="173"/>
      <c r="M497" s="326"/>
      <c r="N497" s="326"/>
    </row>
    <row r="498" spans="1:14" ht="15.75" customHeight="1">
      <c r="A498" s="326"/>
      <c r="B498" s="173"/>
      <c r="C498" s="173"/>
      <c r="D498" s="173"/>
      <c r="M498" s="326"/>
      <c r="N498" s="326"/>
    </row>
    <row r="499" spans="1:14" ht="15.75" customHeight="1">
      <c r="A499" s="326"/>
      <c r="B499" s="173"/>
      <c r="C499" s="173"/>
      <c r="D499" s="173"/>
      <c r="M499" s="326"/>
      <c r="N499" s="326"/>
    </row>
    <row r="500" spans="1:14" ht="15.75" customHeight="1">
      <c r="A500" s="326"/>
      <c r="B500" s="173"/>
      <c r="C500" s="173"/>
      <c r="D500" s="173"/>
      <c r="M500" s="326"/>
      <c r="N500" s="326"/>
    </row>
    <row r="501" spans="1:14" ht="15.75" customHeight="1">
      <c r="A501" s="326"/>
      <c r="B501" s="173"/>
      <c r="C501" s="173"/>
      <c r="D501" s="173"/>
      <c r="M501" s="326"/>
      <c r="N501" s="326"/>
    </row>
    <row r="502" spans="1:14" ht="15.75" customHeight="1">
      <c r="A502" s="326"/>
      <c r="B502" s="173"/>
      <c r="C502" s="173"/>
      <c r="D502" s="173"/>
      <c r="M502" s="326"/>
      <c r="N502" s="326"/>
    </row>
    <row r="503" spans="1:14" ht="15.75" customHeight="1">
      <c r="A503" s="326"/>
      <c r="B503" s="173"/>
      <c r="C503" s="173"/>
      <c r="D503" s="173"/>
      <c r="M503" s="326"/>
      <c r="N503" s="326"/>
    </row>
    <row r="504" spans="1:14" ht="15.75" customHeight="1">
      <c r="A504" s="326"/>
      <c r="B504" s="173"/>
      <c r="C504" s="173"/>
      <c r="D504" s="173"/>
      <c r="M504" s="326"/>
      <c r="N504" s="326"/>
    </row>
    <row r="505" spans="1:14" ht="15.75" customHeight="1">
      <c r="A505" s="326"/>
      <c r="B505" s="173"/>
      <c r="C505" s="173"/>
      <c r="D505" s="173"/>
      <c r="M505" s="326"/>
      <c r="N505" s="326"/>
    </row>
    <row r="506" spans="1:14" ht="15.75" customHeight="1">
      <c r="A506" s="326"/>
      <c r="B506" s="173"/>
      <c r="C506" s="173"/>
      <c r="D506" s="173"/>
      <c r="M506" s="326"/>
      <c r="N506" s="326"/>
    </row>
    <row r="507" spans="1:14" ht="15.75" customHeight="1">
      <c r="A507" s="326"/>
      <c r="B507" s="173"/>
      <c r="C507" s="173"/>
      <c r="D507" s="173"/>
      <c r="M507" s="326"/>
      <c r="N507" s="326"/>
    </row>
    <row r="508" spans="1:14" ht="15.75" customHeight="1">
      <c r="A508" s="326"/>
      <c r="B508" s="173"/>
      <c r="C508" s="173"/>
      <c r="D508" s="173"/>
      <c r="M508" s="326"/>
      <c r="N508" s="326"/>
    </row>
    <row r="509" spans="1:14" ht="15.75" customHeight="1">
      <c r="A509" s="326"/>
      <c r="B509" s="173"/>
      <c r="C509" s="173"/>
      <c r="D509" s="173"/>
      <c r="M509" s="326"/>
      <c r="N509" s="326"/>
    </row>
    <row r="510" spans="1:14" ht="15.75" customHeight="1">
      <c r="A510" s="326"/>
      <c r="B510" s="173"/>
      <c r="C510" s="173"/>
      <c r="D510" s="173"/>
      <c r="M510" s="326"/>
      <c r="N510" s="326"/>
    </row>
    <row r="511" spans="1:14" ht="15.75" customHeight="1">
      <c r="A511" s="326"/>
      <c r="B511" s="173"/>
      <c r="C511" s="173"/>
      <c r="D511" s="173"/>
      <c r="M511" s="326"/>
      <c r="N511" s="326"/>
    </row>
    <row r="512" spans="1:14" ht="15.75" customHeight="1">
      <c r="A512" s="326"/>
      <c r="B512" s="173"/>
      <c r="C512" s="173"/>
      <c r="D512" s="173"/>
      <c r="M512" s="326"/>
      <c r="N512" s="326"/>
    </row>
    <row r="513" spans="1:14" ht="15.75" customHeight="1">
      <c r="A513" s="326"/>
      <c r="B513" s="173"/>
      <c r="C513" s="173"/>
      <c r="D513" s="173"/>
      <c r="M513" s="326"/>
      <c r="N513" s="326"/>
    </row>
    <row r="514" spans="1:14" ht="15.75" customHeight="1">
      <c r="A514" s="326"/>
      <c r="B514" s="173"/>
      <c r="C514" s="173"/>
      <c r="D514" s="173"/>
      <c r="M514" s="326"/>
      <c r="N514" s="326"/>
    </row>
    <row r="515" spans="1:14" ht="15.75" customHeight="1">
      <c r="A515" s="326"/>
      <c r="B515" s="173"/>
      <c r="C515" s="173"/>
      <c r="D515" s="173"/>
      <c r="M515" s="326"/>
      <c r="N515" s="326"/>
    </row>
    <row r="516" spans="1:14" ht="15.75" customHeight="1">
      <c r="A516" s="326"/>
      <c r="B516" s="173"/>
      <c r="C516" s="173"/>
      <c r="D516" s="173"/>
      <c r="M516" s="326"/>
      <c r="N516" s="326"/>
    </row>
    <row r="517" spans="1:14" ht="15.75" customHeight="1">
      <c r="A517" s="326"/>
      <c r="B517" s="173"/>
      <c r="C517" s="173"/>
      <c r="D517" s="173"/>
      <c r="M517" s="326"/>
      <c r="N517" s="326"/>
    </row>
    <row r="518" spans="1:14" ht="15.75" customHeight="1">
      <c r="A518" s="326"/>
      <c r="B518" s="173"/>
      <c r="C518" s="173"/>
      <c r="D518" s="173"/>
      <c r="M518" s="326"/>
      <c r="N518" s="326"/>
    </row>
    <row r="519" spans="1:14" ht="15.75" customHeight="1">
      <c r="A519" s="326"/>
      <c r="B519" s="173"/>
      <c r="C519" s="173"/>
      <c r="D519" s="173"/>
      <c r="M519" s="326"/>
      <c r="N519" s="326"/>
    </row>
    <row r="520" spans="1:14" ht="15.75" customHeight="1">
      <c r="A520" s="326"/>
      <c r="B520" s="173"/>
      <c r="C520" s="173"/>
      <c r="D520" s="173"/>
      <c r="M520" s="326"/>
      <c r="N520" s="326"/>
    </row>
    <row r="521" spans="1:14" ht="15.75" customHeight="1">
      <c r="A521" s="326"/>
      <c r="B521" s="173"/>
      <c r="C521" s="173"/>
      <c r="D521" s="173"/>
      <c r="M521" s="326"/>
      <c r="N521" s="326"/>
    </row>
    <row r="522" spans="1:14" ht="15.75" customHeight="1">
      <c r="A522" s="326"/>
      <c r="B522" s="173"/>
      <c r="C522" s="173"/>
      <c r="D522" s="173"/>
      <c r="M522" s="326"/>
      <c r="N522" s="326"/>
    </row>
    <row r="523" spans="1:14" ht="15.75" customHeight="1">
      <c r="A523" s="326"/>
      <c r="B523" s="173"/>
      <c r="C523" s="173"/>
      <c r="D523" s="173"/>
      <c r="M523" s="326"/>
      <c r="N523" s="326"/>
    </row>
    <row r="524" spans="1:14" ht="15.75" customHeight="1">
      <c r="A524" s="326"/>
      <c r="B524" s="173"/>
      <c r="C524" s="173"/>
      <c r="D524" s="173"/>
      <c r="M524" s="326"/>
      <c r="N524" s="326"/>
    </row>
    <row r="525" spans="1:14" ht="15.75" customHeight="1">
      <c r="A525" s="326"/>
      <c r="B525" s="173"/>
      <c r="C525" s="173"/>
      <c r="D525" s="173"/>
      <c r="M525" s="326"/>
      <c r="N525" s="326"/>
    </row>
    <row r="526" spans="1:14" ht="15.75" customHeight="1">
      <c r="A526" s="326"/>
      <c r="B526" s="173"/>
      <c r="C526" s="173"/>
      <c r="D526" s="173"/>
      <c r="M526" s="326"/>
      <c r="N526" s="326"/>
    </row>
    <row r="527" spans="1:14" ht="15.75" customHeight="1">
      <c r="A527" s="326"/>
      <c r="B527" s="173"/>
      <c r="C527" s="173"/>
      <c r="D527" s="173"/>
      <c r="M527" s="326"/>
      <c r="N527" s="326"/>
    </row>
    <row r="528" spans="1:14" ht="15.75" customHeight="1">
      <c r="A528" s="326"/>
      <c r="B528" s="173"/>
      <c r="C528" s="173"/>
      <c r="D528" s="173"/>
      <c r="M528" s="326"/>
      <c r="N528" s="326"/>
    </row>
    <row r="529" spans="1:14" ht="15.75" customHeight="1">
      <c r="A529" s="326"/>
      <c r="B529" s="173"/>
      <c r="C529" s="173"/>
      <c r="D529" s="173"/>
      <c r="M529" s="326"/>
      <c r="N529" s="326"/>
    </row>
    <row r="530" spans="1:14" ht="15.75" customHeight="1">
      <c r="A530" s="326"/>
      <c r="B530" s="173"/>
      <c r="C530" s="173"/>
      <c r="D530" s="173"/>
      <c r="M530" s="326"/>
      <c r="N530" s="326"/>
    </row>
    <row r="531" spans="1:14" ht="15.75" customHeight="1">
      <c r="A531" s="326"/>
      <c r="B531" s="173"/>
      <c r="C531" s="173"/>
      <c r="D531" s="173"/>
      <c r="M531" s="326"/>
      <c r="N531" s="326"/>
    </row>
    <row r="532" spans="1:14" ht="15.75" customHeight="1">
      <c r="A532" s="326"/>
      <c r="B532" s="173"/>
      <c r="C532" s="173"/>
      <c r="D532" s="173"/>
      <c r="M532" s="326"/>
      <c r="N532" s="326"/>
    </row>
    <row r="533" spans="1:14" ht="15.75" customHeight="1">
      <c r="A533" s="326"/>
      <c r="B533" s="173"/>
      <c r="C533" s="173"/>
      <c r="D533" s="173"/>
      <c r="M533" s="326"/>
      <c r="N533" s="326"/>
    </row>
    <row r="534" spans="1:14" ht="15.75" customHeight="1">
      <c r="A534" s="326"/>
      <c r="B534" s="173"/>
      <c r="C534" s="173"/>
      <c r="D534" s="173"/>
      <c r="M534" s="326"/>
      <c r="N534" s="326"/>
    </row>
    <row r="535" spans="1:14" ht="15.75" customHeight="1">
      <c r="A535" s="326"/>
      <c r="B535" s="173"/>
      <c r="C535" s="173"/>
      <c r="D535" s="173"/>
      <c r="M535" s="326"/>
      <c r="N535" s="326"/>
    </row>
    <row r="536" spans="1:14" ht="15.75" customHeight="1">
      <c r="A536" s="326"/>
      <c r="B536" s="173"/>
      <c r="C536" s="173"/>
      <c r="D536" s="173"/>
      <c r="M536" s="326"/>
      <c r="N536" s="326"/>
    </row>
    <row r="537" spans="1:14" ht="15.75" customHeight="1">
      <c r="A537" s="326"/>
      <c r="B537" s="173"/>
      <c r="C537" s="173"/>
      <c r="D537" s="173"/>
      <c r="M537" s="326"/>
      <c r="N537" s="326"/>
    </row>
    <row r="538" spans="1:14" ht="15.75" customHeight="1">
      <c r="A538" s="326"/>
      <c r="B538" s="173"/>
      <c r="C538" s="173"/>
      <c r="D538" s="173"/>
      <c r="M538" s="326"/>
      <c r="N538" s="326"/>
    </row>
    <row r="539" spans="1:14" ht="15.75" customHeight="1">
      <c r="A539" s="326"/>
      <c r="B539" s="173"/>
      <c r="C539" s="173"/>
      <c r="D539" s="173"/>
      <c r="M539" s="326"/>
      <c r="N539" s="326"/>
    </row>
    <row r="540" spans="1:14" ht="15.75" customHeight="1">
      <c r="A540" s="326"/>
      <c r="B540" s="173"/>
      <c r="C540" s="173"/>
      <c r="D540" s="173"/>
      <c r="M540" s="326"/>
      <c r="N540" s="326"/>
    </row>
    <row r="541" spans="1:14" ht="15.75" customHeight="1">
      <c r="A541" s="326"/>
      <c r="B541" s="173"/>
      <c r="C541" s="173"/>
      <c r="D541" s="173"/>
      <c r="M541" s="326"/>
      <c r="N541" s="326"/>
    </row>
    <row r="542" spans="1:14" ht="15.75" customHeight="1">
      <c r="A542" s="326"/>
      <c r="B542" s="173"/>
      <c r="C542" s="173"/>
      <c r="D542" s="173"/>
      <c r="M542" s="326"/>
      <c r="N542" s="326"/>
    </row>
    <row r="543" spans="1:14" ht="15.75" customHeight="1">
      <c r="A543" s="326"/>
      <c r="B543" s="173"/>
      <c r="C543" s="173"/>
      <c r="D543" s="173"/>
      <c r="M543" s="326"/>
      <c r="N543" s="326"/>
    </row>
    <row r="544" spans="1:14" ht="15.75" customHeight="1">
      <c r="A544" s="326"/>
      <c r="B544" s="173"/>
      <c r="C544" s="173"/>
      <c r="D544" s="173"/>
      <c r="M544" s="326"/>
      <c r="N544" s="326"/>
    </row>
    <row r="545" spans="1:14" ht="15.75" customHeight="1">
      <c r="A545" s="326"/>
      <c r="B545" s="173"/>
      <c r="C545" s="173"/>
      <c r="D545" s="173"/>
      <c r="M545" s="326"/>
      <c r="N545" s="326"/>
    </row>
    <row r="546" spans="1:14" ht="15.75" customHeight="1">
      <c r="A546" s="326"/>
      <c r="B546" s="173"/>
      <c r="C546" s="173"/>
      <c r="D546" s="173"/>
      <c r="M546" s="326"/>
      <c r="N546" s="326"/>
    </row>
    <row r="547" spans="1:14" ht="15.75" customHeight="1">
      <c r="A547" s="326"/>
      <c r="B547" s="173"/>
      <c r="C547" s="173"/>
      <c r="D547" s="173"/>
      <c r="M547" s="326"/>
      <c r="N547" s="326"/>
    </row>
    <row r="548" spans="1:14" ht="15.75" customHeight="1">
      <c r="A548" s="326"/>
      <c r="B548" s="173"/>
      <c r="C548" s="173"/>
      <c r="D548" s="173"/>
      <c r="M548" s="326"/>
      <c r="N548" s="326"/>
    </row>
    <row r="549" spans="1:14" ht="15.75" customHeight="1">
      <c r="A549" s="326"/>
      <c r="B549" s="173"/>
      <c r="C549" s="173"/>
      <c r="D549" s="173"/>
      <c r="M549" s="326"/>
      <c r="N549" s="326"/>
    </row>
    <row r="550" spans="1:14" ht="15.75" customHeight="1">
      <c r="A550" s="326"/>
      <c r="B550" s="173"/>
      <c r="C550" s="173"/>
      <c r="D550" s="173"/>
      <c r="M550" s="326"/>
      <c r="N550" s="326"/>
    </row>
    <row r="551" spans="1:14" ht="15.75" customHeight="1">
      <c r="A551" s="326"/>
      <c r="B551" s="173"/>
      <c r="C551" s="173"/>
      <c r="D551" s="173"/>
      <c r="M551" s="326"/>
      <c r="N551" s="326"/>
    </row>
    <row r="552" spans="1:14" ht="15.75" customHeight="1">
      <c r="A552" s="326"/>
      <c r="B552" s="173"/>
      <c r="C552" s="173"/>
      <c r="D552" s="173"/>
      <c r="M552" s="326"/>
      <c r="N552" s="326"/>
    </row>
    <row r="553" spans="1:14" ht="15.75" customHeight="1">
      <c r="A553" s="326"/>
      <c r="B553" s="173"/>
      <c r="C553" s="173"/>
      <c r="D553" s="173"/>
      <c r="M553" s="326"/>
      <c r="N553" s="326"/>
    </row>
    <row r="554" spans="1:14" ht="15.75" customHeight="1">
      <c r="A554" s="326"/>
      <c r="B554" s="173"/>
      <c r="C554" s="173"/>
      <c r="D554" s="173"/>
      <c r="M554" s="326"/>
      <c r="N554" s="326"/>
    </row>
    <row r="555" spans="1:14" ht="15.75" customHeight="1">
      <c r="A555" s="326"/>
      <c r="B555" s="173"/>
      <c r="C555" s="173"/>
      <c r="D555" s="173"/>
      <c r="M555" s="326"/>
      <c r="N555" s="326"/>
    </row>
    <row r="556" spans="1:14" ht="15.75" customHeight="1">
      <c r="A556" s="326"/>
      <c r="B556" s="173"/>
      <c r="C556" s="173"/>
      <c r="D556" s="173"/>
      <c r="M556" s="326"/>
      <c r="N556" s="326"/>
    </row>
    <row r="557" spans="1:14" ht="15.75" customHeight="1">
      <c r="A557" s="326"/>
      <c r="B557" s="173"/>
      <c r="C557" s="173"/>
      <c r="D557" s="173"/>
      <c r="M557" s="326"/>
      <c r="N557" s="326"/>
    </row>
    <row r="558" spans="1:14" ht="15.75" customHeight="1">
      <c r="A558" s="326"/>
      <c r="B558" s="173"/>
      <c r="C558" s="173"/>
      <c r="D558" s="173"/>
      <c r="M558" s="326"/>
      <c r="N558" s="326"/>
    </row>
    <row r="559" spans="1:14" ht="15.75" customHeight="1">
      <c r="A559" s="326"/>
      <c r="B559" s="173"/>
      <c r="C559" s="173"/>
      <c r="D559" s="173"/>
      <c r="M559" s="326"/>
      <c r="N559" s="326"/>
    </row>
    <row r="560" spans="1:14" ht="15.75" customHeight="1">
      <c r="A560" s="326"/>
      <c r="B560" s="173"/>
      <c r="C560" s="173"/>
      <c r="D560" s="173"/>
      <c r="M560" s="326"/>
      <c r="N560" s="326"/>
    </row>
    <row r="561" spans="1:14" ht="15.75" customHeight="1">
      <c r="A561" s="326"/>
      <c r="B561" s="173"/>
      <c r="C561" s="173"/>
      <c r="D561" s="173"/>
      <c r="M561" s="326"/>
      <c r="N561" s="326"/>
    </row>
    <row r="562" spans="1:14" ht="15.75" customHeight="1">
      <c r="A562" s="326"/>
      <c r="B562" s="173"/>
      <c r="C562" s="173"/>
      <c r="D562" s="173"/>
      <c r="M562" s="326"/>
      <c r="N562" s="326"/>
    </row>
    <row r="563" spans="1:14" ht="15.75" customHeight="1">
      <c r="A563" s="326"/>
      <c r="B563" s="173"/>
      <c r="C563" s="173"/>
      <c r="D563" s="173"/>
      <c r="M563" s="326"/>
      <c r="N563" s="326"/>
    </row>
    <row r="564" spans="1:14" ht="15.75" customHeight="1">
      <c r="A564" s="326"/>
      <c r="B564" s="173"/>
      <c r="C564" s="173"/>
      <c r="D564" s="173"/>
      <c r="M564" s="326"/>
      <c r="N564" s="326"/>
    </row>
    <row r="565" spans="1:14" ht="15.75" customHeight="1">
      <c r="A565" s="326"/>
      <c r="B565" s="173"/>
      <c r="C565" s="173"/>
      <c r="D565" s="173"/>
      <c r="M565" s="326"/>
      <c r="N565" s="326"/>
    </row>
    <row r="566" spans="1:14" ht="15.75" customHeight="1">
      <c r="A566" s="326"/>
      <c r="B566" s="173"/>
      <c r="C566" s="173"/>
      <c r="D566" s="173"/>
      <c r="M566" s="326"/>
      <c r="N566" s="326"/>
    </row>
    <row r="567" spans="1:14" ht="15.75" customHeight="1">
      <c r="A567" s="326"/>
      <c r="B567" s="173"/>
      <c r="C567" s="173"/>
      <c r="D567" s="173"/>
      <c r="M567" s="326"/>
      <c r="N567" s="326"/>
    </row>
    <row r="568" spans="1:14" ht="15.75" customHeight="1">
      <c r="A568" s="326"/>
      <c r="B568" s="173"/>
      <c r="C568" s="173"/>
      <c r="D568" s="173"/>
      <c r="M568" s="326"/>
      <c r="N568" s="326"/>
    </row>
    <row r="569" spans="1:14" ht="15.75" customHeight="1">
      <c r="A569" s="326"/>
      <c r="B569" s="173"/>
      <c r="C569" s="173"/>
      <c r="D569" s="173"/>
      <c r="M569" s="326"/>
      <c r="N569" s="326"/>
    </row>
    <row r="570" spans="1:14" ht="15.75" customHeight="1">
      <c r="A570" s="326"/>
      <c r="B570" s="173"/>
      <c r="C570" s="173"/>
      <c r="D570" s="173"/>
      <c r="M570" s="326"/>
      <c r="N570" s="326"/>
    </row>
    <row r="571" spans="1:14" ht="15.75" customHeight="1">
      <c r="A571" s="326"/>
      <c r="B571" s="173"/>
      <c r="C571" s="173"/>
      <c r="D571" s="173"/>
      <c r="M571" s="326"/>
      <c r="N571" s="326"/>
    </row>
    <row r="572" spans="1:14" ht="15.75" customHeight="1">
      <c r="A572" s="326"/>
      <c r="B572" s="173"/>
      <c r="C572" s="173"/>
      <c r="D572" s="173"/>
      <c r="M572" s="326"/>
      <c r="N572" s="326"/>
    </row>
    <row r="573" spans="1:14" ht="15.75" customHeight="1">
      <c r="A573" s="326"/>
      <c r="B573" s="173"/>
      <c r="C573" s="173"/>
      <c r="D573" s="173"/>
      <c r="M573" s="326"/>
      <c r="N573" s="326"/>
    </row>
    <row r="574" spans="1:14" ht="15.75" customHeight="1">
      <c r="A574" s="326"/>
      <c r="B574" s="173"/>
      <c r="C574" s="173"/>
      <c r="D574" s="173"/>
      <c r="M574" s="326"/>
      <c r="N574" s="326"/>
    </row>
    <row r="575" spans="1:14" ht="15.75" customHeight="1">
      <c r="A575" s="326"/>
      <c r="B575" s="173"/>
      <c r="C575" s="173"/>
      <c r="D575" s="173"/>
      <c r="M575" s="326"/>
      <c r="N575" s="326"/>
    </row>
    <row r="576" spans="1:14" ht="15.75" customHeight="1">
      <c r="A576" s="326"/>
      <c r="B576" s="173"/>
      <c r="C576" s="173"/>
      <c r="D576" s="173"/>
      <c r="M576" s="326"/>
      <c r="N576" s="326"/>
    </row>
    <row r="577" spans="1:14" ht="15.75" customHeight="1">
      <c r="A577" s="326"/>
      <c r="B577" s="173"/>
      <c r="C577" s="173"/>
      <c r="D577" s="173"/>
      <c r="M577" s="326"/>
      <c r="N577" s="326"/>
    </row>
    <row r="578" spans="1:14" ht="15.75" customHeight="1">
      <c r="A578" s="326"/>
      <c r="B578" s="173"/>
      <c r="C578" s="173"/>
      <c r="D578" s="173"/>
      <c r="M578" s="326"/>
      <c r="N578" s="326"/>
    </row>
    <row r="579" spans="1:14" ht="15.75" customHeight="1">
      <c r="A579" s="326"/>
      <c r="B579" s="173"/>
      <c r="C579" s="173"/>
      <c r="D579" s="173"/>
      <c r="M579" s="326"/>
      <c r="N579" s="326"/>
    </row>
    <row r="580" spans="1:14" ht="15.75" customHeight="1">
      <c r="A580" s="326"/>
      <c r="B580" s="173"/>
      <c r="C580" s="173"/>
      <c r="D580" s="173"/>
      <c r="M580" s="326"/>
      <c r="N580" s="326"/>
    </row>
    <row r="581" spans="1:14" ht="15.75" customHeight="1">
      <c r="A581" s="326"/>
      <c r="B581" s="173"/>
      <c r="C581" s="173"/>
      <c r="D581" s="173"/>
      <c r="M581" s="326"/>
      <c r="N581" s="326"/>
    </row>
    <row r="582" spans="1:14" ht="15.75" customHeight="1">
      <c r="A582" s="326"/>
      <c r="B582" s="173"/>
      <c r="C582" s="173"/>
      <c r="D582" s="173"/>
      <c r="M582" s="326"/>
      <c r="N582" s="326"/>
    </row>
    <row r="583" spans="1:14" ht="15.75" customHeight="1">
      <c r="A583" s="326"/>
      <c r="B583" s="173"/>
      <c r="C583" s="173"/>
      <c r="D583" s="173"/>
      <c r="M583" s="326"/>
      <c r="N583" s="326"/>
    </row>
    <row r="584" spans="1:14" ht="15.75" customHeight="1">
      <c r="A584" s="326"/>
      <c r="B584" s="173"/>
      <c r="C584" s="173"/>
      <c r="D584" s="173"/>
      <c r="M584" s="326"/>
      <c r="N584" s="326"/>
    </row>
    <row r="585" spans="1:14" ht="15.75" customHeight="1">
      <c r="A585" s="326"/>
      <c r="B585" s="173"/>
      <c r="C585" s="173"/>
      <c r="D585" s="173"/>
      <c r="M585" s="326"/>
      <c r="N585" s="326"/>
    </row>
    <row r="586" spans="1:14" ht="15.75" customHeight="1">
      <c r="A586" s="326"/>
      <c r="B586" s="173"/>
      <c r="C586" s="173"/>
      <c r="D586" s="173"/>
      <c r="M586" s="326"/>
      <c r="N586" s="326"/>
    </row>
    <row r="587" spans="1:14" ht="15.75" customHeight="1">
      <c r="A587" s="326"/>
      <c r="B587" s="173"/>
      <c r="C587" s="173"/>
      <c r="D587" s="173"/>
      <c r="M587" s="326"/>
      <c r="N587" s="326"/>
    </row>
    <row r="588" spans="1:14" ht="15.75" customHeight="1">
      <c r="A588" s="326"/>
      <c r="B588" s="173"/>
      <c r="C588" s="173"/>
      <c r="D588" s="173"/>
      <c r="M588" s="326"/>
      <c r="N588" s="326"/>
    </row>
    <row r="589" spans="1:14" ht="15.75" customHeight="1">
      <c r="A589" s="326"/>
      <c r="B589" s="173"/>
      <c r="C589" s="173"/>
      <c r="D589" s="173"/>
      <c r="M589" s="326"/>
      <c r="N589" s="326"/>
    </row>
    <row r="590" spans="1:14" ht="15.75" customHeight="1">
      <c r="A590" s="326"/>
      <c r="B590" s="173"/>
      <c r="C590" s="173"/>
      <c r="D590" s="173"/>
      <c r="M590" s="326"/>
      <c r="N590" s="326"/>
    </row>
    <row r="591" spans="1:14" ht="15.75" customHeight="1">
      <c r="A591" s="326"/>
      <c r="B591" s="173"/>
      <c r="C591" s="173"/>
      <c r="D591" s="173"/>
      <c r="M591" s="326"/>
      <c r="N591" s="326"/>
    </row>
    <row r="592" spans="1:14" ht="15.75" customHeight="1">
      <c r="A592" s="326"/>
      <c r="B592" s="173"/>
      <c r="C592" s="173"/>
      <c r="D592" s="173"/>
      <c r="M592" s="326"/>
      <c r="N592" s="326"/>
    </row>
    <row r="593" spans="1:14" ht="15.75" customHeight="1">
      <c r="A593" s="326"/>
      <c r="B593" s="173"/>
      <c r="C593" s="173"/>
      <c r="D593" s="173"/>
      <c r="M593" s="326"/>
      <c r="N593" s="326"/>
    </row>
    <row r="594" spans="1:14" ht="15.75" customHeight="1">
      <c r="A594" s="326"/>
      <c r="B594" s="173"/>
      <c r="C594" s="173"/>
      <c r="D594" s="173"/>
      <c r="M594" s="326"/>
      <c r="N594" s="326"/>
    </row>
    <row r="595" spans="1:14" ht="15.75" customHeight="1">
      <c r="A595" s="326"/>
      <c r="B595" s="173"/>
      <c r="C595" s="173"/>
      <c r="D595" s="173"/>
      <c r="M595" s="326"/>
      <c r="N595" s="326"/>
    </row>
    <row r="596" spans="1:14" ht="15.75" customHeight="1">
      <c r="A596" s="326"/>
      <c r="B596" s="173"/>
      <c r="C596" s="173"/>
      <c r="D596" s="173"/>
      <c r="M596" s="326"/>
      <c r="N596" s="326"/>
    </row>
    <row r="597" spans="1:14" ht="15.75" customHeight="1">
      <c r="A597" s="326"/>
      <c r="B597" s="173"/>
      <c r="C597" s="173"/>
      <c r="D597" s="173"/>
      <c r="M597" s="326"/>
      <c r="N597" s="326"/>
    </row>
    <row r="598" spans="1:14" ht="15.75" customHeight="1">
      <c r="A598" s="326"/>
      <c r="B598" s="173"/>
      <c r="C598" s="173"/>
      <c r="D598" s="173"/>
      <c r="M598" s="326"/>
      <c r="N598" s="326"/>
    </row>
    <row r="599" spans="1:14" ht="15.75" customHeight="1">
      <c r="A599" s="326"/>
      <c r="B599" s="173"/>
      <c r="C599" s="173"/>
      <c r="D599" s="173"/>
      <c r="M599" s="326"/>
      <c r="N599" s="326"/>
    </row>
    <row r="600" spans="1:14" ht="15.75" customHeight="1">
      <c r="A600" s="326"/>
      <c r="B600" s="173"/>
      <c r="C600" s="173"/>
      <c r="D600" s="173"/>
      <c r="M600" s="326"/>
      <c r="N600" s="326"/>
    </row>
    <row r="601" spans="1:14" ht="15.75" customHeight="1">
      <c r="A601" s="326"/>
      <c r="B601" s="173"/>
      <c r="C601" s="173"/>
      <c r="D601" s="173"/>
      <c r="M601" s="326"/>
      <c r="N601" s="326"/>
    </row>
    <row r="602" spans="1:14" ht="15.75" customHeight="1">
      <c r="A602" s="326"/>
      <c r="B602" s="173"/>
      <c r="C602" s="173"/>
      <c r="D602" s="173"/>
      <c r="M602" s="326"/>
      <c r="N602" s="326"/>
    </row>
    <row r="603" spans="1:14" ht="15.75" customHeight="1">
      <c r="A603" s="326"/>
      <c r="B603" s="173"/>
      <c r="C603" s="173"/>
      <c r="D603" s="173"/>
      <c r="M603" s="326"/>
      <c r="N603" s="326"/>
    </row>
    <row r="604" spans="1:14" ht="15.75" customHeight="1">
      <c r="A604" s="326"/>
      <c r="B604" s="173"/>
      <c r="C604" s="173"/>
      <c r="D604" s="173"/>
      <c r="M604" s="326"/>
      <c r="N604" s="326"/>
    </row>
    <row r="605" spans="1:14" ht="15.75" customHeight="1">
      <c r="A605" s="326"/>
      <c r="B605" s="173"/>
      <c r="C605" s="173"/>
      <c r="D605" s="173"/>
      <c r="M605" s="326"/>
      <c r="N605" s="326"/>
    </row>
    <row r="606" spans="1:14" ht="15.75" customHeight="1">
      <c r="A606" s="326"/>
      <c r="B606" s="173"/>
      <c r="C606" s="173"/>
      <c r="D606" s="173"/>
      <c r="M606" s="326"/>
      <c r="N606" s="326"/>
    </row>
    <row r="607" spans="1:14" ht="15.75" customHeight="1">
      <c r="A607" s="326"/>
      <c r="B607" s="173"/>
      <c r="C607" s="173"/>
      <c r="D607" s="173"/>
      <c r="M607" s="326"/>
      <c r="N607" s="326"/>
    </row>
    <row r="608" spans="1:14" ht="15.75" customHeight="1">
      <c r="A608" s="326"/>
      <c r="B608" s="173"/>
      <c r="C608" s="173"/>
      <c r="D608" s="173"/>
      <c r="M608" s="326"/>
      <c r="N608" s="326"/>
    </row>
    <row r="609" spans="1:14" ht="15.75" customHeight="1">
      <c r="A609" s="326"/>
      <c r="B609" s="173"/>
      <c r="C609" s="173"/>
      <c r="D609" s="173"/>
      <c r="M609" s="326"/>
      <c r="N609" s="326"/>
    </row>
    <row r="610" spans="1:14" ht="15.75" customHeight="1">
      <c r="A610" s="326"/>
      <c r="B610" s="173"/>
      <c r="C610" s="173"/>
      <c r="D610" s="173"/>
      <c r="M610" s="326"/>
      <c r="N610" s="326"/>
    </row>
    <row r="611" spans="1:14" ht="15.75" customHeight="1">
      <c r="A611" s="326"/>
      <c r="B611" s="173"/>
      <c r="C611" s="173"/>
      <c r="D611" s="173"/>
      <c r="M611" s="326"/>
      <c r="N611" s="326"/>
    </row>
    <row r="612" spans="1:14" ht="15.75" customHeight="1">
      <c r="A612" s="326"/>
      <c r="B612" s="173"/>
      <c r="C612" s="173"/>
      <c r="D612" s="173"/>
      <c r="M612" s="326"/>
      <c r="N612" s="326"/>
    </row>
    <row r="613" spans="1:14" ht="15.75" customHeight="1">
      <c r="A613" s="326"/>
      <c r="B613" s="173"/>
      <c r="C613" s="173"/>
      <c r="D613" s="173"/>
      <c r="M613" s="326"/>
      <c r="N613" s="326"/>
    </row>
    <row r="614" spans="1:14" ht="15.75" customHeight="1">
      <c r="A614" s="326"/>
      <c r="B614" s="173"/>
      <c r="C614" s="173"/>
      <c r="D614" s="173"/>
      <c r="M614" s="326"/>
      <c r="N614" s="326"/>
    </row>
    <row r="615" spans="1:14" ht="15.75" customHeight="1">
      <c r="A615" s="326"/>
      <c r="B615" s="173"/>
      <c r="C615" s="173"/>
      <c r="D615" s="173"/>
      <c r="M615" s="326"/>
      <c r="N615" s="326"/>
    </row>
    <row r="616" spans="1:14" ht="15.75" customHeight="1">
      <c r="A616" s="326"/>
      <c r="B616" s="173"/>
      <c r="C616" s="173"/>
      <c r="D616" s="173"/>
      <c r="M616" s="326"/>
      <c r="N616" s="326"/>
    </row>
    <row r="617" spans="1:14" ht="15.75" customHeight="1">
      <c r="A617" s="326"/>
      <c r="B617" s="173"/>
      <c r="C617" s="173"/>
      <c r="D617" s="173"/>
      <c r="M617" s="326"/>
      <c r="N617" s="326"/>
    </row>
    <row r="618" spans="1:14" ht="15.75" customHeight="1">
      <c r="A618" s="326"/>
      <c r="B618" s="173"/>
      <c r="C618" s="173"/>
      <c r="D618" s="173"/>
      <c r="M618" s="326"/>
      <c r="N618" s="326"/>
    </row>
    <row r="619" spans="1:14" ht="15.75" customHeight="1">
      <c r="A619" s="326"/>
      <c r="B619" s="173"/>
      <c r="C619" s="173"/>
      <c r="D619" s="173"/>
      <c r="M619" s="326"/>
      <c r="N619" s="326"/>
    </row>
    <row r="620" spans="1:14" ht="15.75" customHeight="1">
      <c r="A620" s="326"/>
      <c r="B620" s="173"/>
      <c r="C620" s="173"/>
      <c r="D620" s="173"/>
      <c r="M620" s="326"/>
      <c r="N620" s="326"/>
    </row>
    <row r="621" spans="1:14" ht="15.75" customHeight="1">
      <c r="A621" s="326"/>
      <c r="B621" s="173"/>
      <c r="C621" s="173"/>
      <c r="D621" s="173"/>
      <c r="M621" s="326"/>
      <c r="N621" s="326"/>
    </row>
    <row r="622" spans="1:14" ht="15.75" customHeight="1">
      <c r="A622" s="326"/>
      <c r="B622" s="173"/>
      <c r="C622" s="173"/>
      <c r="D622" s="173"/>
      <c r="M622" s="326"/>
      <c r="N622" s="326"/>
    </row>
    <row r="623" spans="1:14" ht="15.75" customHeight="1">
      <c r="A623" s="326"/>
      <c r="B623" s="173"/>
      <c r="C623" s="173"/>
      <c r="D623" s="173"/>
      <c r="M623" s="326"/>
      <c r="N623" s="326"/>
    </row>
    <row r="624" spans="1:14" ht="15.75" customHeight="1">
      <c r="A624" s="326"/>
      <c r="B624" s="173"/>
      <c r="C624" s="173"/>
      <c r="D624" s="173"/>
      <c r="M624" s="326"/>
      <c r="N624" s="326"/>
    </row>
    <row r="625" spans="1:14" ht="15.75" customHeight="1">
      <c r="A625" s="326"/>
      <c r="B625" s="173"/>
      <c r="C625" s="173"/>
      <c r="D625" s="173"/>
      <c r="M625" s="326"/>
      <c r="N625" s="326"/>
    </row>
    <row r="626" spans="1:14" ht="15.75" customHeight="1">
      <c r="A626" s="326"/>
      <c r="B626" s="173"/>
      <c r="C626" s="173"/>
      <c r="D626" s="173"/>
      <c r="M626" s="326"/>
      <c r="N626" s="326"/>
    </row>
    <row r="627" spans="1:14" ht="15.75" customHeight="1">
      <c r="A627" s="326"/>
      <c r="B627" s="173"/>
      <c r="C627" s="173"/>
      <c r="D627" s="173"/>
      <c r="M627" s="326"/>
      <c r="N627" s="326"/>
    </row>
    <row r="628" spans="1:14" ht="15.75" customHeight="1">
      <c r="A628" s="326"/>
      <c r="B628" s="173"/>
      <c r="C628" s="173"/>
      <c r="D628" s="173"/>
      <c r="M628" s="326"/>
      <c r="N628" s="326"/>
    </row>
    <row r="629" spans="1:14" ht="15.75" customHeight="1">
      <c r="A629" s="326"/>
      <c r="B629" s="173"/>
      <c r="C629" s="173"/>
      <c r="D629" s="173"/>
      <c r="M629" s="326"/>
      <c r="N629" s="326"/>
    </row>
    <row r="630" spans="1:14" ht="15.75" customHeight="1">
      <c r="A630" s="326"/>
      <c r="B630" s="173"/>
      <c r="C630" s="173"/>
      <c r="D630" s="173"/>
      <c r="M630" s="326"/>
      <c r="N630" s="326"/>
    </row>
    <row r="631" spans="1:14" ht="15.75" customHeight="1">
      <c r="A631" s="326"/>
      <c r="B631" s="173"/>
      <c r="C631" s="173"/>
      <c r="D631" s="173"/>
      <c r="M631" s="326"/>
      <c r="N631" s="326"/>
    </row>
    <row r="632" spans="1:14" ht="15.75" customHeight="1">
      <c r="A632" s="326"/>
      <c r="B632" s="173"/>
      <c r="C632" s="173"/>
      <c r="D632" s="173"/>
      <c r="M632" s="326"/>
      <c r="N632" s="326"/>
    </row>
    <row r="633" spans="1:14" ht="15.75" customHeight="1">
      <c r="A633" s="326"/>
      <c r="B633" s="173"/>
      <c r="C633" s="173"/>
      <c r="D633" s="173"/>
      <c r="M633" s="326"/>
      <c r="N633" s="326"/>
    </row>
    <row r="634" spans="1:14" ht="15.75" customHeight="1">
      <c r="A634" s="326"/>
      <c r="B634" s="173"/>
      <c r="C634" s="173"/>
      <c r="D634" s="173"/>
      <c r="M634" s="326"/>
      <c r="N634" s="326"/>
    </row>
    <row r="635" spans="1:14" ht="15.75" customHeight="1">
      <c r="A635" s="326"/>
      <c r="B635" s="173"/>
      <c r="C635" s="173"/>
      <c r="D635" s="173"/>
      <c r="M635" s="326"/>
      <c r="N635" s="326"/>
    </row>
    <row r="636" spans="1:14" ht="15.75" customHeight="1">
      <c r="A636" s="326"/>
      <c r="B636" s="173"/>
      <c r="C636" s="173"/>
      <c r="D636" s="173"/>
      <c r="M636" s="326"/>
      <c r="N636" s="326"/>
    </row>
    <row r="637" spans="1:14" ht="15.75" customHeight="1">
      <c r="A637" s="326"/>
      <c r="B637" s="173"/>
      <c r="C637" s="173"/>
      <c r="D637" s="173"/>
      <c r="M637" s="326"/>
      <c r="N637" s="326"/>
    </row>
    <row r="638" spans="1:14" ht="15.75" customHeight="1">
      <c r="A638" s="326"/>
      <c r="B638" s="173"/>
      <c r="C638" s="173"/>
      <c r="D638" s="173"/>
      <c r="M638" s="326"/>
      <c r="N638" s="326"/>
    </row>
    <row r="639" spans="1:14" ht="15.75" customHeight="1">
      <c r="A639" s="326"/>
      <c r="B639" s="173"/>
      <c r="C639" s="173"/>
      <c r="D639" s="173"/>
      <c r="M639" s="326"/>
      <c r="N639" s="326"/>
    </row>
    <row r="640" spans="1:14" ht="15.75" customHeight="1">
      <c r="A640" s="326"/>
      <c r="B640" s="173"/>
      <c r="C640" s="173"/>
      <c r="D640" s="173"/>
      <c r="M640" s="326"/>
      <c r="N640" s="326"/>
    </row>
    <row r="641" spans="1:14" ht="15.75" customHeight="1">
      <c r="A641" s="326"/>
      <c r="B641" s="173"/>
      <c r="C641" s="173"/>
      <c r="D641" s="173"/>
      <c r="M641" s="326"/>
      <c r="N641" s="326"/>
    </row>
    <row r="642" spans="1:14" ht="15.75" customHeight="1">
      <c r="A642" s="326"/>
      <c r="B642" s="173"/>
      <c r="C642" s="173"/>
      <c r="D642" s="173"/>
      <c r="M642" s="326"/>
      <c r="N642" s="326"/>
    </row>
    <row r="643" spans="1:14" ht="15.75" customHeight="1">
      <c r="A643" s="326"/>
      <c r="B643" s="173"/>
      <c r="C643" s="173"/>
      <c r="D643" s="173"/>
      <c r="M643" s="326"/>
      <c r="N643" s="326"/>
    </row>
    <row r="644" spans="1:14" ht="15.75" customHeight="1">
      <c r="A644" s="326"/>
      <c r="B644" s="173"/>
      <c r="C644" s="173"/>
      <c r="D644" s="173"/>
      <c r="M644" s="326"/>
      <c r="N644" s="326"/>
    </row>
    <row r="645" spans="1:14" ht="15.75" customHeight="1">
      <c r="A645" s="326"/>
      <c r="B645" s="173"/>
      <c r="C645" s="173"/>
      <c r="D645" s="173"/>
      <c r="M645" s="326"/>
      <c r="N645" s="326"/>
    </row>
    <row r="646" spans="1:14" ht="15.75" customHeight="1">
      <c r="A646" s="326"/>
      <c r="B646" s="173"/>
      <c r="C646" s="173"/>
      <c r="D646" s="173"/>
      <c r="M646" s="326"/>
      <c r="N646" s="326"/>
    </row>
    <row r="647" spans="1:14" ht="15.75" customHeight="1">
      <c r="A647" s="326"/>
      <c r="B647" s="173"/>
      <c r="C647" s="173"/>
      <c r="D647" s="173"/>
      <c r="M647" s="326"/>
      <c r="N647" s="326"/>
    </row>
    <row r="648" spans="1:14" ht="15.75" customHeight="1">
      <c r="A648" s="326"/>
      <c r="B648" s="173"/>
      <c r="C648" s="173"/>
      <c r="D648" s="173"/>
      <c r="M648" s="326"/>
      <c r="N648" s="326"/>
    </row>
    <row r="649" spans="1:14" ht="15.75" customHeight="1">
      <c r="A649" s="326"/>
      <c r="B649" s="173"/>
      <c r="C649" s="173"/>
      <c r="D649" s="173"/>
      <c r="M649" s="326"/>
      <c r="N649" s="326"/>
    </row>
    <row r="650" spans="1:14" ht="15.75" customHeight="1">
      <c r="A650" s="326"/>
      <c r="B650" s="173"/>
      <c r="C650" s="173"/>
      <c r="D650" s="173"/>
      <c r="M650" s="326"/>
      <c r="N650" s="326"/>
    </row>
    <row r="651" spans="1:14" ht="15.75" customHeight="1">
      <c r="A651" s="326"/>
      <c r="B651" s="173"/>
      <c r="C651" s="173"/>
      <c r="D651" s="173"/>
      <c r="M651" s="326"/>
      <c r="N651" s="326"/>
    </row>
    <row r="652" spans="1:14" ht="15.75" customHeight="1">
      <c r="A652" s="326"/>
      <c r="B652" s="173"/>
      <c r="C652" s="173"/>
      <c r="D652" s="173"/>
      <c r="M652" s="326"/>
      <c r="N652" s="326"/>
    </row>
    <row r="653" spans="1:14" ht="15.75" customHeight="1">
      <c r="A653" s="326"/>
      <c r="B653" s="173"/>
      <c r="C653" s="173"/>
      <c r="D653" s="173"/>
      <c r="M653" s="326"/>
      <c r="N653" s="326"/>
    </row>
    <row r="654" spans="1:14" ht="15.75" customHeight="1">
      <c r="A654" s="326"/>
      <c r="B654" s="173"/>
      <c r="C654" s="173"/>
      <c r="D654" s="173"/>
      <c r="M654" s="326"/>
      <c r="N654" s="326"/>
    </row>
    <row r="655" spans="1:14" ht="15.75" customHeight="1">
      <c r="A655" s="326"/>
      <c r="B655" s="173"/>
      <c r="C655" s="173"/>
      <c r="D655" s="173"/>
      <c r="M655" s="326"/>
      <c r="N655" s="326"/>
    </row>
    <row r="656" spans="1:14" ht="15.75" customHeight="1">
      <c r="A656" s="326"/>
      <c r="B656" s="173"/>
      <c r="C656" s="173"/>
      <c r="D656" s="173"/>
      <c r="M656" s="326"/>
      <c r="N656" s="326"/>
    </row>
    <row r="657" spans="1:14" ht="15.75" customHeight="1">
      <c r="A657" s="326"/>
      <c r="B657" s="173"/>
      <c r="C657" s="173"/>
      <c r="D657" s="173"/>
      <c r="M657" s="326"/>
      <c r="N657" s="326"/>
    </row>
    <row r="658" spans="1:14" ht="15.75" customHeight="1">
      <c r="A658" s="326"/>
      <c r="B658" s="173"/>
      <c r="C658" s="173"/>
      <c r="D658" s="173"/>
      <c r="M658" s="326"/>
      <c r="N658" s="326"/>
    </row>
    <row r="659" spans="1:14" ht="15.75" customHeight="1">
      <c r="A659" s="326"/>
      <c r="B659" s="173"/>
      <c r="C659" s="173"/>
      <c r="D659" s="173"/>
      <c r="M659" s="326"/>
      <c r="N659" s="326"/>
    </row>
    <row r="660" spans="1:14" ht="15.75" customHeight="1">
      <c r="A660" s="326"/>
      <c r="B660" s="173"/>
      <c r="C660" s="173"/>
      <c r="D660" s="173"/>
      <c r="M660" s="326"/>
      <c r="N660" s="326"/>
    </row>
    <row r="661" spans="1:14" ht="15.75" customHeight="1">
      <c r="A661" s="326"/>
      <c r="B661" s="173"/>
      <c r="C661" s="173"/>
      <c r="D661" s="173"/>
      <c r="M661" s="326"/>
      <c r="N661" s="326"/>
    </row>
    <row r="662" spans="1:14" ht="15.75" customHeight="1">
      <c r="A662" s="326"/>
      <c r="B662" s="173"/>
      <c r="C662" s="173"/>
      <c r="D662" s="173"/>
      <c r="M662" s="326"/>
      <c r="N662" s="326"/>
    </row>
    <row r="663" spans="1:14" ht="15.75" customHeight="1">
      <c r="A663" s="326"/>
      <c r="B663" s="173"/>
      <c r="C663" s="173"/>
      <c r="D663" s="173"/>
      <c r="M663" s="326"/>
      <c r="N663" s="326"/>
    </row>
    <row r="664" spans="1:14" ht="15.75" customHeight="1">
      <c r="A664" s="326"/>
      <c r="B664" s="173"/>
      <c r="C664" s="173"/>
      <c r="D664" s="173"/>
      <c r="M664" s="326"/>
      <c r="N664" s="326"/>
    </row>
    <row r="665" spans="1:14" ht="15.75" customHeight="1">
      <c r="A665" s="326"/>
      <c r="B665" s="173"/>
      <c r="C665" s="173"/>
      <c r="D665" s="173"/>
      <c r="M665" s="326"/>
      <c r="N665" s="326"/>
    </row>
    <row r="666" spans="1:14" ht="15.75" customHeight="1">
      <c r="A666" s="326"/>
      <c r="B666" s="173"/>
      <c r="C666" s="173"/>
      <c r="D666" s="173"/>
      <c r="M666" s="326"/>
      <c r="N666" s="326"/>
    </row>
    <row r="667" spans="1:14" ht="15.75" customHeight="1">
      <c r="A667" s="326"/>
      <c r="B667" s="173"/>
      <c r="C667" s="173"/>
      <c r="D667" s="173"/>
      <c r="M667" s="326"/>
      <c r="N667" s="326"/>
    </row>
    <row r="668" spans="1:14" ht="15.75" customHeight="1">
      <c r="A668" s="326"/>
      <c r="B668" s="173"/>
      <c r="C668" s="173"/>
      <c r="D668" s="173"/>
      <c r="M668" s="326"/>
      <c r="N668" s="326"/>
    </row>
    <row r="669" spans="1:14" ht="15.75" customHeight="1">
      <c r="A669" s="326"/>
      <c r="B669" s="173"/>
      <c r="C669" s="173"/>
      <c r="D669" s="173"/>
      <c r="M669" s="326"/>
      <c r="N669" s="326"/>
    </row>
    <row r="670" spans="1:14" ht="15.75" customHeight="1">
      <c r="A670" s="326"/>
      <c r="B670" s="173"/>
      <c r="C670" s="173"/>
      <c r="D670" s="173"/>
      <c r="M670" s="326"/>
      <c r="N670" s="326"/>
    </row>
    <row r="671" spans="1:14" ht="15.75" customHeight="1">
      <c r="A671" s="326"/>
      <c r="B671" s="173"/>
      <c r="C671" s="173"/>
      <c r="D671" s="173"/>
      <c r="M671" s="326"/>
      <c r="N671" s="326"/>
    </row>
    <row r="672" spans="1:14" ht="15.75" customHeight="1">
      <c r="A672" s="326"/>
      <c r="B672" s="173"/>
      <c r="C672" s="173"/>
      <c r="D672" s="173"/>
      <c r="M672" s="326"/>
      <c r="N672" s="326"/>
    </row>
    <row r="673" spans="1:14" ht="15.75" customHeight="1">
      <c r="A673" s="326"/>
      <c r="B673" s="173"/>
      <c r="C673" s="173"/>
      <c r="D673" s="173"/>
      <c r="M673" s="326"/>
      <c r="N673" s="326"/>
    </row>
    <row r="674" spans="1:14" ht="15.75" customHeight="1">
      <c r="A674" s="326"/>
      <c r="B674" s="173"/>
      <c r="C674" s="173"/>
      <c r="D674" s="173"/>
      <c r="M674" s="326"/>
      <c r="N674" s="326"/>
    </row>
    <row r="675" spans="1:14" ht="15.75" customHeight="1">
      <c r="A675" s="326"/>
      <c r="B675" s="173"/>
      <c r="C675" s="173"/>
      <c r="D675" s="173"/>
      <c r="M675" s="326"/>
      <c r="N675" s="326"/>
    </row>
    <row r="676" spans="1:14" ht="15.75" customHeight="1">
      <c r="A676" s="326"/>
      <c r="B676" s="173"/>
      <c r="C676" s="173"/>
      <c r="D676" s="173"/>
      <c r="M676" s="326"/>
      <c r="N676" s="326"/>
    </row>
    <row r="677" spans="1:14" ht="15.75" customHeight="1">
      <c r="A677" s="326"/>
      <c r="B677" s="173"/>
      <c r="C677" s="173"/>
      <c r="D677" s="173"/>
      <c r="M677" s="326"/>
      <c r="N677" s="326"/>
    </row>
    <row r="678" spans="1:14" ht="15.75" customHeight="1">
      <c r="A678" s="326"/>
      <c r="B678" s="173"/>
      <c r="C678" s="173"/>
      <c r="D678" s="173"/>
      <c r="M678" s="326"/>
      <c r="N678" s="326"/>
    </row>
    <row r="679" spans="1:14" ht="15.75" customHeight="1">
      <c r="A679" s="326"/>
      <c r="B679" s="173"/>
      <c r="C679" s="173"/>
      <c r="D679" s="173"/>
      <c r="M679" s="326"/>
      <c r="N679" s="326"/>
    </row>
    <row r="680" spans="1:14" ht="15.75" customHeight="1">
      <c r="A680" s="326"/>
      <c r="B680" s="173"/>
      <c r="C680" s="173"/>
      <c r="D680" s="173"/>
      <c r="M680" s="326"/>
      <c r="N680" s="326"/>
    </row>
    <row r="681" spans="1:14" ht="15.75" customHeight="1">
      <c r="A681" s="326"/>
      <c r="B681" s="173"/>
      <c r="C681" s="173"/>
      <c r="D681" s="173"/>
      <c r="M681" s="326"/>
      <c r="N681" s="326"/>
    </row>
    <row r="682" spans="1:14" ht="15.75" customHeight="1">
      <c r="A682" s="326"/>
      <c r="B682" s="173"/>
      <c r="C682" s="173"/>
      <c r="D682" s="173"/>
      <c r="M682" s="326"/>
      <c r="N682" s="326"/>
    </row>
    <row r="683" spans="1:14" ht="15.75" customHeight="1">
      <c r="A683" s="326"/>
      <c r="B683" s="173"/>
      <c r="C683" s="173"/>
      <c r="D683" s="173"/>
      <c r="M683" s="326"/>
      <c r="N683" s="326"/>
    </row>
    <row r="684" spans="1:14" ht="15.75" customHeight="1">
      <c r="A684" s="326"/>
      <c r="B684" s="173"/>
      <c r="C684" s="173"/>
      <c r="D684" s="173"/>
      <c r="M684" s="326"/>
      <c r="N684" s="326"/>
    </row>
    <row r="685" spans="1:14" ht="15.75" customHeight="1">
      <c r="A685" s="326"/>
      <c r="B685" s="173"/>
      <c r="C685" s="173"/>
      <c r="D685" s="173"/>
      <c r="M685" s="326"/>
      <c r="N685" s="326"/>
    </row>
    <row r="686" spans="1:14" ht="15.75" customHeight="1">
      <c r="A686" s="326"/>
      <c r="B686" s="173"/>
      <c r="C686" s="173"/>
      <c r="D686" s="173"/>
      <c r="M686" s="326"/>
      <c r="N686" s="326"/>
    </row>
    <row r="687" spans="1:14" ht="15.75" customHeight="1">
      <c r="A687" s="326"/>
      <c r="B687" s="173"/>
      <c r="C687" s="173"/>
      <c r="D687" s="173"/>
      <c r="M687" s="326"/>
      <c r="N687" s="326"/>
    </row>
    <row r="688" spans="1:14" ht="15.75" customHeight="1">
      <c r="A688" s="326"/>
      <c r="B688" s="173"/>
      <c r="C688" s="173"/>
      <c r="D688" s="173"/>
      <c r="M688" s="326"/>
      <c r="N688" s="326"/>
    </row>
    <row r="689" spans="1:14" ht="15.75" customHeight="1">
      <c r="A689" s="326"/>
      <c r="B689" s="173"/>
      <c r="C689" s="173"/>
      <c r="D689" s="173"/>
      <c r="M689" s="326"/>
      <c r="N689" s="326"/>
    </row>
    <row r="690" spans="1:14" ht="15.75" customHeight="1">
      <c r="A690" s="326"/>
      <c r="B690" s="173"/>
      <c r="C690" s="173"/>
      <c r="D690" s="173"/>
      <c r="M690" s="326"/>
      <c r="N690" s="326"/>
    </row>
    <row r="691" spans="1:14" ht="15.75" customHeight="1">
      <c r="A691" s="326"/>
      <c r="B691" s="173"/>
      <c r="C691" s="173"/>
      <c r="D691" s="173"/>
      <c r="M691" s="326"/>
      <c r="N691" s="326"/>
    </row>
    <row r="692" spans="1:14" ht="15.75" customHeight="1">
      <c r="A692" s="326"/>
      <c r="B692" s="173"/>
      <c r="C692" s="173"/>
      <c r="D692" s="173"/>
      <c r="M692" s="326"/>
      <c r="N692" s="326"/>
    </row>
    <row r="693" spans="1:14" ht="15.75" customHeight="1">
      <c r="A693" s="326"/>
      <c r="B693" s="173"/>
      <c r="C693" s="173"/>
      <c r="D693" s="173"/>
      <c r="M693" s="326"/>
      <c r="N693" s="326"/>
    </row>
    <row r="694" spans="1:14" ht="15.75" customHeight="1">
      <c r="A694" s="326"/>
      <c r="B694" s="173"/>
      <c r="C694" s="173"/>
      <c r="D694" s="173"/>
      <c r="M694" s="326"/>
      <c r="N694" s="326"/>
    </row>
    <row r="695" spans="1:14" ht="15.75" customHeight="1">
      <c r="A695" s="326"/>
      <c r="B695" s="173"/>
      <c r="C695" s="173"/>
      <c r="D695" s="173"/>
      <c r="M695" s="326"/>
      <c r="N695" s="326"/>
    </row>
    <row r="696" spans="1:14" ht="15.75" customHeight="1">
      <c r="A696" s="326"/>
      <c r="B696" s="173"/>
      <c r="C696" s="173"/>
      <c r="D696" s="173"/>
      <c r="M696" s="326"/>
      <c r="N696" s="326"/>
    </row>
    <row r="697" spans="1:14" ht="15.75" customHeight="1">
      <c r="A697" s="326"/>
      <c r="B697" s="173"/>
      <c r="C697" s="173"/>
      <c r="D697" s="173"/>
      <c r="M697" s="326"/>
      <c r="N697" s="326"/>
    </row>
    <row r="698" spans="1:14" ht="15.75" customHeight="1">
      <c r="A698" s="326"/>
      <c r="B698" s="173"/>
      <c r="C698" s="173"/>
      <c r="D698" s="173"/>
      <c r="M698" s="326"/>
      <c r="N698" s="326"/>
    </row>
    <row r="699" spans="1:14" ht="15.75" customHeight="1">
      <c r="A699" s="326"/>
      <c r="B699" s="173"/>
      <c r="C699" s="173"/>
      <c r="D699" s="173"/>
      <c r="M699" s="326"/>
      <c r="N699" s="326"/>
    </row>
    <row r="700" spans="1:14" ht="15.75" customHeight="1">
      <c r="A700" s="326"/>
      <c r="B700" s="173"/>
      <c r="C700" s="173"/>
      <c r="D700" s="173"/>
      <c r="M700" s="326"/>
      <c r="N700" s="326"/>
    </row>
    <row r="701" spans="1:14" ht="15.75" customHeight="1">
      <c r="A701" s="326"/>
      <c r="B701" s="173"/>
      <c r="C701" s="173"/>
      <c r="D701" s="173"/>
      <c r="M701" s="326"/>
      <c r="N701" s="326"/>
    </row>
    <row r="702" spans="1:14" ht="15.75" customHeight="1">
      <c r="A702" s="326"/>
      <c r="B702" s="173"/>
      <c r="C702" s="173"/>
      <c r="D702" s="173"/>
      <c r="M702" s="326"/>
      <c r="N702" s="326"/>
    </row>
    <row r="703" spans="1:14" ht="15.75" customHeight="1">
      <c r="A703" s="326"/>
      <c r="B703" s="173"/>
      <c r="C703" s="173"/>
      <c r="D703" s="173"/>
      <c r="M703" s="326"/>
      <c r="N703" s="326"/>
    </row>
    <row r="704" spans="1:14" ht="15.75" customHeight="1">
      <c r="A704" s="326"/>
      <c r="B704" s="173"/>
      <c r="C704" s="173"/>
      <c r="D704" s="173"/>
      <c r="M704" s="326"/>
      <c r="N704" s="326"/>
    </row>
    <row r="705" spans="1:14" ht="15.75" customHeight="1">
      <c r="A705" s="326"/>
      <c r="B705" s="173"/>
      <c r="C705" s="173"/>
      <c r="D705" s="173"/>
      <c r="M705" s="326"/>
      <c r="N705" s="326"/>
    </row>
    <row r="706" spans="1:14" ht="15.75" customHeight="1">
      <c r="A706" s="326"/>
      <c r="B706" s="173"/>
      <c r="C706" s="173"/>
      <c r="D706" s="173"/>
      <c r="M706" s="326"/>
      <c r="N706" s="326"/>
    </row>
    <row r="707" spans="1:14" ht="15.75" customHeight="1">
      <c r="A707" s="326"/>
      <c r="B707" s="173"/>
      <c r="C707" s="173"/>
      <c r="D707" s="173"/>
      <c r="M707" s="326"/>
      <c r="N707" s="326"/>
    </row>
    <row r="708" spans="1:14" ht="15.75" customHeight="1">
      <c r="A708" s="326"/>
      <c r="B708" s="173"/>
      <c r="C708" s="173"/>
      <c r="D708" s="173"/>
      <c r="M708" s="326"/>
      <c r="N708" s="326"/>
    </row>
    <row r="709" spans="1:14" ht="15.75" customHeight="1">
      <c r="A709" s="326"/>
      <c r="B709" s="173"/>
      <c r="C709" s="173"/>
      <c r="D709" s="173"/>
      <c r="M709" s="326"/>
      <c r="N709" s="326"/>
    </row>
    <row r="710" spans="1:14" ht="15.75" customHeight="1">
      <c r="A710" s="326"/>
      <c r="B710" s="173"/>
      <c r="C710" s="173"/>
      <c r="D710" s="173"/>
      <c r="M710" s="326"/>
      <c r="N710" s="326"/>
    </row>
    <row r="711" spans="1:14" ht="15.75" customHeight="1">
      <c r="A711" s="326"/>
      <c r="B711" s="173"/>
      <c r="C711" s="173"/>
      <c r="D711" s="173"/>
      <c r="M711" s="326"/>
      <c r="N711" s="326"/>
    </row>
    <row r="712" spans="1:14" ht="15.75" customHeight="1">
      <c r="A712" s="326"/>
      <c r="B712" s="173"/>
      <c r="C712" s="173"/>
      <c r="D712" s="173"/>
      <c r="M712" s="326"/>
      <c r="N712" s="326"/>
    </row>
    <row r="713" spans="1:14" ht="15.75" customHeight="1">
      <c r="A713" s="326"/>
      <c r="B713" s="173"/>
      <c r="C713" s="173"/>
      <c r="D713" s="173"/>
      <c r="M713" s="326"/>
      <c r="N713" s="326"/>
    </row>
    <row r="714" spans="1:14" ht="15.75" customHeight="1">
      <c r="A714" s="326"/>
      <c r="B714" s="173"/>
      <c r="C714" s="173"/>
      <c r="D714" s="173"/>
      <c r="M714" s="326"/>
      <c r="N714" s="326"/>
    </row>
    <row r="715" spans="1:14" ht="15.75" customHeight="1">
      <c r="A715" s="326"/>
      <c r="B715" s="173"/>
      <c r="C715" s="173"/>
      <c r="D715" s="173"/>
      <c r="M715" s="326"/>
      <c r="N715" s="326"/>
    </row>
    <row r="716" spans="1:14" ht="15.75" customHeight="1">
      <c r="A716" s="326"/>
      <c r="B716" s="173"/>
      <c r="C716" s="173"/>
      <c r="D716" s="173"/>
      <c r="M716" s="326"/>
      <c r="N716" s="326"/>
    </row>
    <row r="717" spans="1:14" ht="15.75" customHeight="1">
      <c r="A717" s="326"/>
      <c r="B717" s="173"/>
      <c r="C717" s="173"/>
      <c r="D717" s="173"/>
      <c r="M717" s="326"/>
      <c r="N717" s="326"/>
    </row>
    <row r="718" spans="1:14" ht="15.75" customHeight="1">
      <c r="A718" s="326"/>
      <c r="B718" s="173"/>
      <c r="C718" s="173"/>
      <c r="D718" s="173"/>
      <c r="M718" s="326"/>
      <c r="N718" s="326"/>
    </row>
    <row r="719" spans="1:14" ht="15.75" customHeight="1">
      <c r="A719" s="326"/>
      <c r="B719" s="173"/>
      <c r="C719" s="173"/>
      <c r="D719" s="173"/>
      <c r="M719" s="326"/>
      <c r="N719" s="326"/>
    </row>
    <row r="720" spans="1:14" ht="15.75" customHeight="1">
      <c r="A720" s="326"/>
      <c r="B720" s="173"/>
      <c r="C720" s="173"/>
      <c r="D720" s="173"/>
      <c r="M720" s="326"/>
      <c r="N720" s="326"/>
    </row>
    <row r="721" spans="1:14" ht="15.75" customHeight="1">
      <c r="A721" s="326"/>
      <c r="B721" s="173"/>
      <c r="C721" s="173"/>
      <c r="D721" s="173"/>
      <c r="M721" s="326"/>
      <c r="N721" s="326"/>
    </row>
    <row r="722" spans="1:14" ht="15.75" customHeight="1">
      <c r="A722" s="326"/>
      <c r="B722" s="173"/>
      <c r="C722" s="173"/>
      <c r="D722" s="173"/>
      <c r="M722" s="326"/>
      <c r="N722" s="326"/>
    </row>
    <row r="723" spans="1:14" ht="15.75" customHeight="1">
      <c r="A723" s="326"/>
      <c r="B723" s="173"/>
      <c r="C723" s="173"/>
      <c r="D723" s="173"/>
      <c r="M723" s="326"/>
      <c r="N723" s="326"/>
    </row>
    <row r="724" spans="1:14" ht="15.75" customHeight="1">
      <c r="A724" s="326"/>
      <c r="B724" s="173"/>
      <c r="C724" s="173"/>
      <c r="D724" s="173"/>
      <c r="M724" s="326"/>
      <c r="N724" s="326"/>
    </row>
    <row r="725" spans="1:14" ht="15.75" customHeight="1">
      <c r="A725" s="326"/>
      <c r="B725" s="173"/>
      <c r="C725" s="173"/>
      <c r="D725" s="173"/>
      <c r="M725" s="326"/>
      <c r="N725" s="326"/>
    </row>
    <row r="726" spans="1:14" ht="15.75" customHeight="1">
      <c r="A726" s="326"/>
      <c r="B726" s="173"/>
      <c r="C726" s="173"/>
      <c r="D726" s="173"/>
      <c r="M726" s="326"/>
      <c r="N726" s="326"/>
    </row>
    <row r="727" spans="1:14" ht="15.75" customHeight="1">
      <c r="A727" s="326"/>
      <c r="B727" s="173"/>
      <c r="C727" s="173"/>
      <c r="D727" s="173"/>
      <c r="M727" s="326"/>
      <c r="N727" s="326"/>
    </row>
    <row r="728" spans="1:14" ht="15.75" customHeight="1">
      <c r="A728" s="326"/>
      <c r="B728" s="173"/>
      <c r="C728" s="173"/>
      <c r="D728" s="173"/>
      <c r="M728" s="326"/>
      <c r="N728" s="326"/>
    </row>
    <row r="729" spans="1:14" ht="15.75" customHeight="1">
      <c r="A729" s="326"/>
      <c r="B729" s="173"/>
      <c r="C729" s="173"/>
      <c r="D729" s="173"/>
      <c r="M729" s="326"/>
      <c r="N729" s="326"/>
    </row>
    <row r="730" spans="1:14" ht="15.75" customHeight="1">
      <c r="A730" s="326"/>
      <c r="B730" s="173"/>
      <c r="C730" s="173"/>
      <c r="D730" s="173"/>
      <c r="M730" s="326"/>
      <c r="N730" s="326"/>
    </row>
    <row r="731" spans="1:14" ht="15.75" customHeight="1">
      <c r="A731" s="326"/>
      <c r="B731" s="173"/>
      <c r="C731" s="173"/>
      <c r="D731" s="173"/>
      <c r="M731" s="326"/>
      <c r="N731" s="326"/>
    </row>
    <row r="732" spans="1:14" ht="15.75" customHeight="1">
      <c r="A732" s="326"/>
      <c r="B732" s="173"/>
      <c r="C732" s="173"/>
      <c r="D732" s="173"/>
      <c r="M732" s="326"/>
      <c r="N732" s="326"/>
    </row>
    <row r="733" spans="1:14" ht="15.75" customHeight="1">
      <c r="A733" s="326"/>
      <c r="B733" s="173"/>
      <c r="C733" s="173"/>
      <c r="D733" s="173"/>
      <c r="M733" s="326"/>
      <c r="N733" s="326"/>
    </row>
    <row r="734" spans="1:14" ht="15.75" customHeight="1">
      <c r="A734" s="326"/>
      <c r="B734" s="173"/>
      <c r="C734" s="173"/>
      <c r="D734" s="173"/>
      <c r="M734" s="326"/>
      <c r="N734" s="326"/>
    </row>
    <row r="735" spans="1:14" ht="15.75" customHeight="1">
      <c r="A735" s="326"/>
      <c r="B735" s="173"/>
      <c r="C735" s="173"/>
      <c r="D735" s="173"/>
      <c r="M735" s="326"/>
      <c r="N735" s="326"/>
    </row>
    <row r="736" spans="1:14" ht="15.75" customHeight="1">
      <c r="A736" s="326"/>
      <c r="B736" s="173"/>
      <c r="C736" s="173"/>
      <c r="D736" s="173"/>
      <c r="M736" s="326"/>
      <c r="N736" s="326"/>
    </row>
    <row r="737" spans="1:14" ht="15.75" customHeight="1">
      <c r="A737" s="326"/>
      <c r="B737" s="173"/>
      <c r="C737" s="173"/>
      <c r="D737" s="173"/>
      <c r="M737" s="326"/>
      <c r="N737" s="326"/>
    </row>
    <row r="738" spans="1:14" ht="15.75" customHeight="1">
      <c r="A738" s="326"/>
      <c r="B738" s="173"/>
      <c r="C738" s="173"/>
      <c r="D738" s="173"/>
      <c r="M738" s="326"/>
      <c r="N738" s="326"/>
    </row>
    <row r="739" spans="1:14" ht="15.75" customHeight="1">
      <c r="A739" s="326"/>
      <c r="B739" s="173"/>
      <c r="C739" s="173"/>
      <c r="D739" s="173"/>
      <c r="M739" s="326"/>
      <c r="N739" s="326"/>
    </row>
    <row r="740" spans="1:14" ht="15.75" customHeight="1">
      <c r="A740" s="326"/>
      <c r="B740" s="173"/>
      <c r="C740" s="173"/>
      <c r="D740" s="173"/>
      <c r="M740" s="326"/>
      <c r="N740" s="326"/>
    </row>
    <row r="741" spans="1:14" ht="15.75" customHeight="1">
      <c r="A741" s="326"/>
      <c r="B741" s="173"/>
      <c r="C741" s="173"/>
      <c r="D741" s="173"/>
      <c r="M741" s="326"/>
      <c r="N741" s="326"/>
    </row>
    <row r="742" spans="1:14" ht="15.75" customHeight="1">
      <c r="A742" s="326"/>
      <c r="B742" s="173"/>
      <c r="C742" s="173"/>
      <c r="D742" s="173"/>
      <c r="M742" s="326"/>
      <c r="N742" s="326"/>
    </row>
    <row r="743" spans="1:14" ht="15.75" customHeight="1">
      <c r="A743" s="326"/>
      <c r="B743" s="173"/>
      <c r="C743" s="173"/>
      <c r="D743" s="173"/>
      <c r="M743" s="326"/>
      <c r="N743" s="326"/>
    </row>
    <row r="744" spans="1:14" ht="15.75" customHeight="1">
      <c r="A744" s="326"/>
      <c r="B744" s="173"/>
      <c r="C744" s="173"/>
      <c r="D744" s="173"/>
      <c r="M744" s="326"/>
      <c r="N744" s="326"/>
    </row>
    <row r="745" spans="1:14" ht="15.75" customHeight="1">
      <c r="A745" s="326"/>
      <c r="B745" s="173"/>
      <c r="C745" s="173"/>
      <c r="D745" s="173"/>
      <c r="M745" s="326"/>
      <c r="N745" s="326"/>
    </row>
    <row r="746" spans="1:14" ht="15.75" customHeight="1">
      <c r="A746" s="326"/>
      <c r="B746" s="173"/>
      <c r="C746" s="173"/>
      <c r="D746" s="173"/>
      <c r="M746" s="326"/>
      <c r="N746" s="326"/>
    </row>
    <row r="747" spans="1:14" ht="15.75" customHeight="1">
      <c r="A747" s="326"/>
      <c r="B747" s="173"/>
      <c r="C747" s="173"/>
      <c r="D747" s="173"/>
      <c r="M747" s="326"/>
      <c r="N747" s="326"/>
    </row>
    <row r="748" spans="1:14" ht="15.75" customHeight="1">
      <c r="A748" s="326"/>
      <c r="B748" s="173"/>
      <c r="C748" s="173"/>
      <c r="D748" s="173"/>
      <c r="M748" s="326"/>
      <c r="N748" s="326"/>
    </row>
    <row r="749" spans="1:14" ht="15.75" customHeight="1">
      <c r="A749" s="326"/>
      <c r="B749" s="173"/>
      <c r="C749" s="173"/>
      <c r="D749" s="173"/>
      <c r="M749" s="326"/>
      <c r="N749" s="326"/>
    </row>
    <row r="750" spans="1:14" ht="15.75" customHeight="1">
      <c r="A750" s="326"/>
      <c r="B750" s="173"/>
      <c r="C750" s="173"/>
      <c r="D750" s="173"/>
      <c r="M750" s="326"/>
      <c r="N750" s="326"/>
    </row>
    <row r="751" spans="1:14" ht="15.75" customHeight="1">
      <c r="A751" s="326"/>
      <c r="B751" s="173"/>
      <c r="C751" s="173"/>
      <c r="D751" s="173"/>
      <c r="M751" s="326"/>
      <c r="N751" s="326"/>
    </row>
    <row r="752" spans="1:14" ht="15.75" customHeight="1">
      <c r="A752" s="326"/>
      <c r="B752" s="173"/>
      <c r="C752" s="173"/>
      <c r="D752" s="173"/>
      <c r="M752" s="326"/>
      <c r="N752" s="326"/>
    </row>
    <row r="753" spans="1:14" ht="15.75" customHeight="1">
      <c r="A753" s="326"/>
      <c r="B753" s="173"/>
      <c r="C753" s="173"/>
      <c r="D753" s="173"/>
      <c r="M753" s="326"/>
      <c r="N753" s="326"/>
    </row>
    <row r="754" spans="1:14" ht="15.75" customHeight="1">
      <c r="A754" s="326"/>
      <c r="B754" s="173"/>
      <c r="C754" s="173"/>
      <c r="D754" s="173"/>
      <c r="M754" s="326"/>
      <c r="N754" s="326"/>
    </row>
    <row r="755" spans="1:14" ht="15.75" customHeight="1">
      <c r="A755" s="326"/>
      <c r="B755" s="173"/>
      <c r="C755" s="173"/>
      <c r="D755" s="173"/>
      <c r="M755" s="326"/>
      <c r="N755" s="326"/>
    </row>
    <row r="756" spans="1:14" ht="15.75" customHeight="1">
      <c r="A756" s="326"/>
      <c r="B756" s="173"/>
      <c r="C756" s="173"/>
      <c r="D756" s="173"/>
      <c r="M756" s="326"/>
      <c r="N756" s="326"/>
    </row>
    <row r="757" spans="1:14" ht="15.75" customHeight="1">
      <c r="A757" s="326"/>
      <c r="B757" s="173"/>
      <c r="C757" s="173"/>
      <c r="D757" s="173"/>
      <c r="M757" s="326"/>
      <c r="N757" s="326"/>
    </row>
    <row r="758" spans="1:14" ht="15.75" customHeight="1">
      <c r="A758" s="326"/>
      <c r="B758" s="173"/>
      <c r="C758" s="173"/>
      <c r="D758" s="173"/>
      <c r="M758" s="326"/>
      <c r="N758" s="326"/>
    </row>
    <row r="759" spans="1:14" ht="15.75" customHeight="1">
      <c r="A759" s="326"/>
      <c r="B759" s="173"/>
      <c r="C759" s="173"/>
      <c r="D759" s="173"/>
      <c r="M759" s="326"/>
      <c r="N759" s="326"/>
    </row>
    <row r="760" spans="1:14" ht="15.75" customHeight="1">
      <c r="A760" s="326"/>
      <c r="B760" s="173"/>
      <c r="C760" s="173"/>
      <c r="D760" s="173"/>
      <c r="M760" s="326"/>
      <c r="N760" s="326"/>
    </row>
    <row r="761" spans="1:14" ht="15.75" customHeight="1">
      <c r="A761" s="326"/>
      <c r="B761" s="173"/>
      <c r="C761" s="173"/>
      <c r="D761" s="173"/>
      <c r="M761" s="326"/>
      <c r="N761" s="326"/>
    </row>
    <row r="762" spans="1:14" ht="15.75" customHeight="1">
      <c r="A762" s="326"/>
      <c r="B762" s="173"/>
      <c r="C762" s="173"/>
      <c r="D762" s="173"/>
      <c r="M762" s="326"/>
      <c r="N762" s="326"/>
    </row>
    <row r="763" spans="1:14" ht="15.75" customHeight="1">
      <c r="A763" s="326"/>
      <c r="B763" s="173"/>
      <c r="C763" s="173"/>
      <c r="D763" s="173"/>
      <c r="M763" s="326"/>
      <c r="N763" s="326"/>
    </row>
    <row r="764" spans="1:14" ht="15.75" customHeight="1">
      <c r="A764" s="326"/>
      <c r="B764" s="173"/>
      <c r="C764" s="173"/>
      <c r="D764" s="173"/>
      <c r="M764" s="326"/>
      <c r="N764" s="326"/>
    </row>
    <row r="765" spans="1:14" ht="15.75" customHeight="1">
      <c r="A765" s="326"/>
      <c r="B765" s="173"/>
      <c r="C765" s="173"/>
      <c r="D765" s="173"/>
      <c r="M765" s="326"/>
      <c r="N765" s="326"/>
    </row>
    <row r="766" spans="1:14" ht="15.75" customHeight="1">
      <c r="A766" s="326"/>
      <c r="B766" s="173"/>
      <c r="C766" s="173"/>
      <c r="D766" s="173"/>
      <c r="M766" s="326"/>
      <c r="N766" s="326"/>
    </row>
    <row r="767" spans="1:14" ht="15.75" customHeight="1">
      <c r="A767" s="326"/>
      <c r="B767" s="173"/>
      <c r="C767" s="173"/>
      <c r="D767" s="173"/>
      <c r="M767" s="326"/>
      <c r="N767" s="326"/>
    </row>
    <row r="768" spans="1:14" ht="15.75" customHeight="1">
      <c r="A768" s="326"/>
      <c r="B768" s="173"/>
      <c r="C768" s="173"/>
      <c r="D768" s="173"/>
      <c r="M768" s="326"/>
      <c r="N768" s="326"/>
    </row>
    <row r="769" spans="1:14" ht="15.75" customHeight="1">
      <c r="A769" s="326"/>
      <c r="B769" s="173"/>
      <c r="C769" s="173"/>
      <c r="D769" s="173"/>
      <c r="M769" s="326"/>
      <c r="N769" s="326"/>
    </row>
    <row r="770" spans="1:14" ht="15.75" customHeight="1">
      <c r="A770" s="326"/>
      <c r="B770" s="173"/>
      <c r="C770" s="173"/>
      <c r="D770" s="173"/>
      <c r="M770" s="326"/>
      <c r="N770" s="326"/>
    </row>
    <row r="771" spans="1:14" ht="15.75" customHeight="1">
      <c r="A771" s="326"/>
      <c r="B771" s="173"/>
      <c r="C771" s="173"/>
      <c r="D771" s="173"/>
      <c r="M771" s="326"/>
      <c r="N771" s="326"/>
    </row>
    <row r="772" spans="1:14" ht="15.75" customHeight="1">
      <c r="A772" s="326"/>
      <c r="B772" s="173"/>
      <c r="C772" s="173"/>
      <c r="D772" s="173"/>
      <c r="M772" s="326"/>
      <c r="N772" s="326"/>
    </row>
    <row r="773" spans="1:14" ht="15.75" customHeight="1">
      <c r="A773" s="326"/>
      <c r="B773" s="173"/>
      <c r="C773" s="173"/>
      <c r="D773" s="173"/>
      <c r="M773" s="326"/>
      <c r="N773" s="326"/>
    </row>
    <row r="774" spans="1:14" ht="15.75" customHeight="1">
      <c r="A774" s="326"/>
      <c r="B774" s="173"/>
      <c r="C774" s="173"/>
      <c r="D774" s="173"/>
      <c r="M774" s="326"/>
      <c r="N774" s="326"/>
    </row>
    <row r="775" spans="1:14" ht="15.75" customHeight="1">
      <c r="A775" s="326"/>
      <c r="B775" s="173"/>
      <c r="C775" s="173"/>
      <c r="D775" s="173"/>
      <c r="M775" s="326"/>
      <c r="N775" s="326"/>
    </row>
    <row r="776" spans="1:14" ht="15.75" customHeight="1">
      <c r="A776" s="326"/>
      <c r="B776" s="173"/>
      <c r="C776" s="173"/>
      <c r="D776" s="173"/>
      <c r="M776" s="326"/>
      <c r="N776" s="326"/>
    </row>
    <row r="777" spans="1:14" ht="15.75" customHeight="1">
      <c r="A777" s="326"/>
      <c r="B777" s="173"/>
      <c r="C777" s="173"/>
      <c r="D777" s="173"/>
      <c r="M777" s="326"/>
      <c r="N777" s="326"/>
    </row>
    <row r="778" spans="1:14" ht="15.75" customHeight="1">
      <c r="A778" s="326"/>
      <c r="B778" s="173"/>
      <c r="C778" s="173"/>
      <c r="D778" s="173"/>
      <c r="M778" s="326"/>
      <c r="N778" s="326"/>
    </row>
    <row r="779" spans="1:14" ht="15.75" customHeight="1">
      <c r="A779" s="326"/>
      <c r="B779" s="173"/>
      <c r="C779" s="173"/>
      <c r="D779" s="173"/>
      <c r="M779" s="326"/>
      <c r="N779" s="326"/>
    </row>
    <row r="780" spans="1:14" ht="15.75" customHeight="1">
      <c r="A780" s="326"/>
      <c r="B780" s="173"/>
      <c r="C780" s="173"/>
      <c r="D780" s="173"/>
      <c r="M780" s="326"/>
      <c r="N780" s="326"/>
    </row>
    <row r="781" spans="1:14" ht="15.75" customHeight="1">
      <c r="A781" s="326"/>
      <c r="B781" s="173"/>
      <c r="C781" s="173"/>
      <c r="D781" s="173"/>
      <c r="M781" s="326"/>
      <c r="N781" s="326"/>
    </row>
    <row r="782" spans="1:14" ht="15.75" customHeight="1">
      <c r="A782" s="326"/>
      <c r="B782" s="173"/>
      <c r="C782" s="173"/>
      <c r="D782" s="173"/>
      <c r="M782" s="326"/>
      <c r="N782" s="326"/>
    </row>
    <row r="783" spans="1:14" ht="15.75" customHeight="1">
      <c r="A783" s="326"/>
      <c r="B783" s="173"/>
      <c r="C783" s="173"/>
      <c r="D783" s="173"/>
      <c r="M783" s="326"/>
      <c r="N783" s="326"/>
    </row>
    <row r="784" spans="1:14" ht="15.75" customHeight="1">
      <c r="A784" s="326"/>
      <c r="B784" s="173"/>
      <c r="C784" s="173"/>
      <c r="D784" s="173"/>
      <c r="M784" s="326"/>
      <c r="N784" s="326"/>
    </row>
    <row r="785" spans="1:14" ht="15.75" customHeight="1">
      <c r="A785" s="326"/>
      <c r="B785" s="173"/>
      <c r="C785" s="173"/>
      <c r="D785" s="173"/>
      <c r="M785" s="326"/>
      <c r="N785" s="326"/>
    </row>
    <row r="786" spans="1:14" ht="15.75" customHeight="1">
      <c r="A786" s="326"/>
      <c r="B786" s="173"/>
      <c r="C786" s="173"/>
      <c r="D786" s="173"/>
      <c r="M786" s="326"/>
      <c r="N786" s="326"/>
    </row>
    <row r="787" spans="1:14" ht="15.75" customHeight="1">
      <c r="A787" s="326"/>
      <c r="B787" s="173"/>
      <c r="C787" s="173"/>
      <c r="D787" s="173"/>
      <c r="M787" s="326"/>
      <c r="N787" s="326"/>
    </row>
    <row r="788" spans="1:14" ht="15.75" customHeight="1">
      <c r="A788" s="326"/>
      <c r="B788" s="173"/>
      <c r="C788" s="173"/>
      <c r="D788" s="173"/>
      <c r="M788" s="326"/>
      <c r="N788" s="326"/>
    </row>
    <row r="789" spans="1:14" ht="15.75" customHeight="1">
      <c r="A789" s="326"/>
      <c r="B789" s="173"/>
      <c r="C789" s="173"/>
      <c r="D789" s="173"/>
      <c r="M789" s="326"/>
      <c r="N789" s="326"/>
    </row>
    <row r="790" spans="1:14" ht="15.75" customHeight="1">
      <c r="A790" s="326"/>
      <c r="B790" s="173"/>
      <c r="C790" s="173"/>
      <c r="D790" s="173"/>
      <c r="M790" s="326"/>
      <c r="N790" s="326"/>
    </row>
    <row r="791" spans="1:14" ht="15.75" customHeight="1">
      <c r="A791" s="326"/>
      <c r="B791" s="173"/>
      <c r="C791" s="173"/>
      <c r="D791" s="173"/>
      <c r="M791" s="326"/>
      <c r="N791" s="326"/>
    </row>
    <row r="792" spans="1:14" ht="15.75" customHeight="1">
      <c r="A792" s="326"/>
      <c r="B792" s="173"/>
      <c r="C792" s="173"/>
      <c r="D792" s="173"/>
      <c r="M792" s="326"/>
      <c r="N792" s="326"/>
    </row>
    <row r="793" spans="1:14" ht="15.75" customHeight="1">
      <c r="A793" s="326"/>
      <c r="B793" s="173"/>
      <c r="C793" s="173"/>
      <c r="D793" s="173"/>
      <c r="M793" s="326"/>
      <c r="N793" s="326"/>
    </row>
    <row r="794" spans="1:14" ht="15.75" customHeight="1">
      <c r="A794" s="326"/>
      <c r="B794" s="173"/>
      <c r="C794" s="173"/>
      <c r="D794" s="173"/>
      <c r="M794" s="326"/>
      <c r="N794" s="326"/>
    </row>
    <row r="795" spans="1:14" ht="15.75" customHeight="1">
      <c r="A795" s="326"/>
      <c r="B795" s="173"/>
      <c r="C795" s="173"/>
      <c r="D795" s="173"/>
      <c r="M795" s="326"/>
      <c r="N795" s="326"/>
    </row>
    <row r="796" spans="1:14" ht="15.75" customHeight="1">
      <c r="A796" s="326"/>
      <c r="B796" s="173"/>
      <c r="C796" s="173"/>
      <c r="D796" s="173"/>
      <c r="M796" s="326"/>
      <c r="N796" s="326"/>
    </row>
    <row r="797" spans="1:14" ht="15.75" customHeight="1">
      <c r="A797" s="326"/>
      <c r="B797" s="173"/>
      <c r="C797" s="173"/>
      <c r="D797" s="173"/>
      <c r="M797" s="326"/>
      <c r="N797" s="326"/>
    </row>
    <row r="798" spans="1:14" ht="15.75" customHeight="1">
      <c r="A798" s="326"/>
      <c r="B798" s="173"/>
      <c r="C798" s="173"/>
      <c r="D798" s="173"/>
      <c r="M798" s="326"/>
      <c r="N798" s="326"/>
    </row>
    <row r="799" spans="1:14" ht="15.75" customHeight="1">
      <c r="A799" s="326"/>
      <c r="B799" s="173"/>
      <c r="C799" s="173"/>
      <c r="D799" s="173"/>
      <c r="M799" s="326"/>
      <c r="N799" s="326"/>
    </row>
    <row r="800" spans="1:14" ht="15.75" customHeight="1">
      <c r="A800" s="326"/>
      <c r="B800" s="173"/>
      <c r="C800" s="173"/>
      <c r="D800" s="173"/>
      <c r="M800" s="326"/>
      <c r="N800" s="326"/>
    </row>
    <row r="801" spans="1:14" ht="15.75" customHeight="1">
      <c r="A801" s="326"/>
      <c r="B801" s="173"/>
      <c r="C801" s="173"/>
      <c r="D801" s="173"/>
      <c r="M801" s="326"/>
      <c r="N801" s="326"/>
    </row>
    <row r="802" spans="1:14" ht="15.75" customHeight="1">
      <c r="A802" s="326"/>
      <c r="B802" s="173"/>
      <c r="C802" s="173"/>
      <c r="D802" s="173"/>
      <c r="M802" s="326"/>
      <c r="N802" s="326"/>
    </row>
    <row r="803" spans="1:14" ht="15.75" customHeight="1">
      <c r="A803" s="326"/>
      <c r="B803" s="173"/>
      <c r="C803" s="173"/>
      <c r="D803" s="173"/>
      <c r="M803" s="326"/>
      <c r="N803" s="326"/>
    </row>
    <row r="804" spans="1:14" ht="15.75" customHeight="1">
      <c r="A804" s="326"/>
      <c r="B804" s="173"/>
      <c r="C804" s="173"/>
      <c r="D804" s="173"/>
      <c r="M804" s="326"/>
      <c r="N804" s="326"/>
    </row>
    <row r="805" spans="1:14" ht="15.75" customHeight="1">
      <c r="A805" s="326"/>
      <c r="B805" s="173"/>
      <c r="C805" s="173"/>
      <c r="D805" s="173"/>
      <c r="M805" s="326"/>
      <c r="N805" s="326"/>
    </row>
    <row r="806" spans="1:14" ht="15.75" customHeight="1">
      <c r="A806" s="326"/>
      <c r="B806" s="173"/>
      <c r="C806" s="173"/>
      <c r="D806" s="173"/>
      <c r="M806" s="326"/>
      <c r="N806" s="326"/>
    </row>
    <row r="807" spans="1:14" ht="15.75" customHeight="1">
      <c r="A807" s="326"/>
      <c r="B807" s="173"/>
      <c r="C807" s="173"/>
      <c r="D807" s="173"/>
      <c r="M807" s="326"/>
      <c r="N807" s="326"/>
    </row>
    <row r="808" spans="1:14" ht="15.75" customHeight="1">
      <c r="A808" s="326"/>
      <c r="B808" s="173"/>
      <c r="C808" s="173"/>
      <c r="D808" s="173"/>
      <c r="M808" s="326"/>
      <c r="N808" s="326"/>
    </row>
    <row r="809" spans="1:14" ht="15.75" customHeight="1">
      <c r="A809" s="326"/>
      <c r="B809" s="173"/>
      <c r="C809" s="173"/>
      <c r="D809" s="173"/>
      <c r="M809" s="326"/>
      <c r="N809" s="326"/>
    </row>
    <row r="810" spans="1:14" ht="15.75" customHeight="1">
      <c r="A810" s="326"/>
      <c r="B810" s="173"/>
      <c r="C810" s="173"/>
      <c r="D810" s="173"/>
      <c r="M810" s="326"/>
      <c r="N810" s="326"/>
    </row>
    <row r="811" spans="1:14" ht="15.75" customHeight="1">
      <c r="A811" s="326"/>
      <c r="B811" s="173"/>
      <c r="C811" s="173"/>
      <c r="D811" s="173"/>
      <c r="M811" s="326"/>
      <c r="N811" s="326"/>
    </row>
    <row r="812" spans="1:14" ht="15.75" customHeight="1">
      <c r="A812" s="326"/>
      <c r="B812" s="173"/>
      <c r="C812" s="173"/>
      <c r="D812" s="173"/>
      <c r="M812" s="326"/>
      <c r="N812" s="326"/>
    </row>
    <row r="813" spans="1:14" ht="15.75" customHeight="1">
      <c r="A813" s="326"/>
      <c r="B813" s="173"/>
      <c r="C813" s="173"/>
      <c r="D813" s="173"/>
      <c r="M813" s="326"/>
      <c r="N813" s="326"/>
    </row>
    <row r="814" spans="1:14" ht="15.75" customHeight="1">
      <c r="A814" s="326"/>
      <c r="B814" s="173"/>
      <c r="C814" s="173"/>
      <c r="D814" s="173"/>
      <c r="M814" s="326"/>
      <c r="N814" s="326"/>
    </row>
    <row r="815" spans="1:14" ht="15.75" customHeight="1">
      <c r="A815" s="326"/>
      <c r="B815" s="173"/>
      <c r="C815" s="173"/>
      <c r="D815" s="173"/>
      <c r="M815" s="326"/>
      <c r="N815" s="326"/>
    </row>
    <row r="816" spans="1:14" ht="15.75" customHeight="1">
      <c r="A816" s="326"/>
      <c r="B816" s="173"/>
      <c r="C816" s="173"/>
      <c r="D816" s="173"/>
      <c r="M816" s="326"/>
      <c r="N816" s="326"/>
    </row>
    <row r="817" spans="1:14" ht="15.75" customHeight="1">
      <c r="A817" s="326"/>
      <c r="B817" s="173"/>
      <c r="C817" s="173"/>
      <c r="D817" s="173"/>
      <c r="M817" s="326"/>
      <c r="N817" s="326"/>
    </row>
    <row r="818" spans="1:14" ht="15.75" customHeight="1">
      <c r="A818" s="326"/>
      <c r="B818" s="173"/>
      <c r="C818" s="173"/>
      <c r="D818" s="173"/>
      <c r="M818" s="326"/>
      <c r="N818" s="326"/>
    </row>
    <row r="819" spans="1:14" ht="15.75" customHeight="1">
      <c r="A819" s="326"/>
      <c r="B819" s="173"/>
      <c r="C819" s="173"/>
      <c r="D819" s="173"/>
      <c r="M819" s="326"/>
      <c r="N819" s="326"/>
    </row>
    <row r="820" spans="1:14" ht="15.75" customHeight="1">
      <c r="A820" s="326"/>
      <c r="B820" s="173"/>
      <c r="C820" s="173"/>
      <c r="D820" s="173"/>
      <c r="M820" s="326"/>
      <c r="N820" s="326"/>
    </row>
    <row r="821" spans="1:14" ht="15.75" customHeight="1">
      <c r="A821" s="326"/>
      <c r="B821" s="173"/>
      <c r="C821" s="173"/>
      <c r="D821" s="173"/>
      <c r="M821" s="326"/>
      <c r="N821" s="326"/>
    </row>
    <row r="822" spans="1:14" ht="15.75" customHeight="1">
      <c r="A822" s="326"/>
      <c r="B822" s="173"/>
      <c r="C822" s="173"/>
      <c r="D822" s="173"/>
      <c r="M822" s="326"/>
      <c r="N822" s="326"/>
    </row>
    <row r="823" spans="1:14" ht="15.75" customHeight="1">
      <c r="A823" s="326"/>
      <c r="B823" s="173"/>
      <c r="C823" s="173"/>
      <c r="D823" s="173"/>
      <c r="M823" s="326"/>
      <c r="N823" s="326"/>
    </row>
    <row r="824" spans="1:14" ht="15.75" customHeight="1">
      <c r="A824" s="326"/>
      <c r="B824" s="173"/>
      <c r="C824" s="173"/>
      <c r="D824" s="173"/>
      <c r="M824" s="326"/>
      <c r="N824" s="326"/>
    </row>
    <row r="825" spans="1:14" ht="15.75" customHeight="1">
      <c r="A825" s="326"/>
      <c r="B825" s="173"/>
      <c r="C825" s="173"/>
      <c r="D825" s="173"/>
      <c r="M825" s="326"/>
      <c r="N825" s="326"/>
    </row>
    <row r="826" spans="1:14" ht="15.75" customHeight="1">
      <c r="A826" s="326"/>
      <c r="B826" s="173"/>
      <c r="C826" s="173"/>
      <c r="D826" s="173"/>
      <c r="M826" s="326"/>
      <c r="N826" s="326"/>
    </row>
    <row r="827" spans="1:14" ht="15.75" customHeight="1">
      <c r="A827" s="326"/>
      <c r="B827" s="173"/>
      <c r="C827" s="173"/>
      <c r="D827" s="173"/>
      <c r="M827" s="326"/>
      <c r="N827" s="326"/>
    </row>
    <row r="828" spans="1:14" ht="15.75" customHeight="1">
      <c r="A828" s="326"/>
      <c r="B828" s="173"/>
      <c r="C828" s="173"/>
      <c r="D828" s="173"/>
      <c r="M828" s="326"/>
      <c r="N828" s="326"/>
    </row>
    <row r="829" spans="1:14" ht="15.75" customHeight="1">
      <c r="A829" s="326"/>
      <c r="B829" s="173"/>
      <c r="C829" s="173"/>
      <c r="D829" s="173"/>
      <c r="M829" s="326"/>
      <c r="N829" s="326"/>
    </row>
    <row r="830" spans="1:14" ht="15.75" customHeight="1">
      <c r="A830" s="326"/>
      <c r="B830" s="173"/>
      <c r="C830" s="173"/>
      <c r="D830" s="173"/>
      <c r="M830" s="326"/>
      <c r="N830" s="326"/>
    </row>
    <row r="831" spans="1:14" ht="15.75" customHeight="1">
      <c r="A831" s="326"/>
      <c r="B831" s="173"/>
      <c r="C831" s="173"/>
      <c r="D831" s="173"/>
      <c r="M831" s="326"/>
      <c r="N831" s="326"/>
    </row>
    <row r="832" spans="1:14" ht="15.75" customHeight="1">
      <c r="A832" s="326"/>
      <c r="B832" s="173"/>
      <c r="C832" s="173"/>
      <c r="D832" s="173"/>
      <c r="M832" s="326"/>
      <c r="N832" s="326"/>
    </row>
    <row r="833" spans="1:14" ht="15.75" customHeight="1">
      <c r="A833" s="326"/>
      <c r="B833" s="173"/>
      <c r="C833" s="173"/>
      <c r="D833" s="173"/>
      <c r="M833" s="326"/>
      <c r="N833" s="326"/>
    </row>
    <row r="834" spans="1:14" ht="15.75" customHeight="1">
      <c r="A834" s="326"/>
      <c r="B834" s="173"/>
      <c r="C834" s="173"/>
      <c r="D834" s="173"/>
      <c r="M834" s="326"/>
      <c r="N834" s="326"/>
    </row>
    <row r="835" spans="1:14" ht="15.75" customHeight="1">
      <c r="A835" s="326"/>
      <c r="B835" s="173"/>
      <c r="C835" s="173"/>
      <c r="D835" s="173"/>
      <c r="M835" s="326"/>
      <c r="N835" s="326"/>
    </row>
    <row r="836" spans="1:14" ht="15.75" customHeight="1">
      <c r="A836" s="326"/>
      <c r="B836" s="173"/>
      <c r="C836" s="173"/>
      <c r="D836" s="173"/>
      <c r="M836" s="326"/>
      <c r="N836" s="326"/>
    </row>
    <row r="837" spans="1:14" ht="15.75" customHeight="1">
      <c r="A837" s="326"/>
      <c r="B837" s="173"/>
      <c r="C837" s="173"/>
      <c r="D837" s="173"/>
      <c r="M837" s="326"/>
      <c r="N837" s="326"/>
    </row>
    <row r="838" spans="1:14" ht="15.75" customHeight="1">
      <c r="A838" s="326"/>
      <c r="B838" s="173"/>
      <c r="C838" s="173"/>
      <c r="D838" s="173"/>
      <c r="M838" s="326"/>
      <c r="N838" s="326"/>
    </row>
    <row r="839" spans="1:14" ht="15.75" customHeight="1">
      <c r="A839" s="326"/>
      <c r="B839" s="173"/>
      <c r="C839" s="173"/>
      <c r="D839" s="173"/>
      <c r="M839" s="326"/>
      <c r="N839" s="326"/>
    </row>
    <row r="840" spans="1:14" ht="15.75" customHeight="1">
      <c r="A840" s="326"/>
      <c r="B840" s="173"/>
      <c r="C840" s="173"/>
      <c r="D840" s="173"/>
      <c r="M840" s="326"/>
      <c r="N840" s="326"/>
    </row>
    <row r="841" spans="1:14" ht="15.75" customHeight="1">
      <c r="A841" s="326"/>
      <c r="B841" s="173"/>
      <c r="C841" s="173"/>
      <c r="D841" s="173"/>
      <c r="M841" s="326"/>
      <c r="N841" s="326"/>
    </row>
    <row r="842" spans="1:14" ht="15.75" customHeight="1">
      <c r="A842" s="326"/>
      <c r="B842" s="173"/>
      <c r="C842" s="173"/>
      <c r="D842" s="173"/>
      <c r="M842" s="326"/>
      <c r="N842" s="326"/>
    </row>
    <row r="843" spans="1:14" ht="15.75" customHeight="1">
      <c r="A843" s="326"/>
      <c r="B843" s="173"/>
      <c r="C843" s="173"/>
      <c r="D843" s="173"/>
      <c r="M843" s="326"/>
      <c r="N843" s="326"/>
    </row>
    <row r="844" spans="1:14" ht="15.75" customHeight="1">
      <c r="A844" s="326"/>
      <c r="B844" s="173"/>
      <c r="C844" s="173"/>
      <c r="D844" s="173"/>
      <c r="M844" s="326"/>
      <c r="N844" s="326"/>
    </row>
    <row r="845" spans="1:14" ht="15.75" customHeight="1">
      <c r="A845" s="326"/>
      <c r="B845" s="173"/>
      <c r="C845" s="173"/>
      <c r="D845" s="173"/>
      <c r="M845" s="326"/>
      <c r="N845" s="326"/>
    </row>
    <row r="846" spans="1:14" ht="15.75" customHeight="1">
      <c r="A846" s="326"/>
      <c r="B846" s="173"/>
      <c r="C846" s="173"/>
      <c r="D846" s="173"/>
      <c r="M846" s="326"/>
      <c r="N846" s="326"/>
    </row>
    <row r="847" spans="1:14" ht="15.75" customHeight="1">
      <c r="A847" s="326"/>
      <c r="B847" s="173"/>
      <c r="C847" s="173"/>
      <c r="D847" s="173"/>
      <c r="M847" s="326"/>
      <c r="N847" s="326"/>
    </row>
    <row r="848" spans="1:14" ht="15.75" customHeight="1">
      <c r="A848" s="326"/>
      <c r="B848" s="173"/>
      <c r="C848" s="173"/>
      <c r="D848" s="173"/>
      <c r="M848" s="326"/>
      <c r="N848" s="326"/>
    </row>
    <row r="849" spans="1:14" ht="15.75" customHeight="1">
      <c r="A849" s="326"/>
      <c r="B849" s="173"/>
      <c r="C849" s="173"/>
      <c r="D849" s="173"/>
      <c r="M849" s="326"/>
      <c r="N849" s="326"/>
    </row>
    <row r="850" spans="1:14" ht="15.75" customHeight="1">
      <c r="A850" s="326"/>
      <c r="B850" s="173"/>
      <c r="C850" s="173"/>
      <c r="D850" s="173"/>
      <c r="M850" s="326"/>
      <c r="N850" s="326"/>
    </row>
    <row r="851" spans="1:14" ht="15.75" customHeight="1">
      <c r="A851" s="326"/>
      <c r="B851" s="173"/>
      <c r="C851" s="173"/>
      <c r="D851" s="173"/>
      <c r="M851" s="326"/>
      <c r="N851" s="326"/>
    </row>
    <row r="852" spans="1:14" ht="15.75" customHeight="1">
      <c r="A852" s="326"/>
      <c r="B852" s="173"/>
      <c r="C852" s="173"/>
      <c r="D852" s="173"/>
      <c r="M852" s="326"/>
      <c r="N852" s="326"/>
    </row>
    <row r="853" spans="1:14" ht="15.75" customHeight="1">
      <c r="A853" s="326"/>
      <c r="B853" s="173"/>
      <c r="C853" s="173"/>
      <c r="D853" s="173"/>
      <c r="M853" s="326"/>
      <c r="N853" s="326"/>
    </row>
    <row r="854" spans="1:14" ht="15.75" customHeight="1">
      <c r="A854" s="326"/>
      <c r="B854" s="173"/>
      <c r="C854" s="173"/>
      <c r="D854" s="173"/>
      <c r="M854" s="326"/>
      <c r="N854" s="326"/>
    </row>
    <row r="855" spans="1:14" ht="15.75" customHeight="1">
      <c r="A855" s="326"/>
      <c r="B855" s="173"/>
      <c r="C855" s="173"/>
      <c r="D855" s="173"/>
      <c r="M855" s="326"/>
      <c r="N855" s="326"/>
    </row>
    <row r="856" spans="1:14" ht="15.75" customHeight="1">
      <c r="A856" s="326"/>
      <c r="B856" s="173"/>
      <c r="C856" s="173"/>
      <c r="D856" s="173"/>
      <c r="M856" s="326"/>
      <c r="N856" s="326"/>
    </row>
    <row r="857" spans="1:14" ht="15.75" customHeight="1">
      <c r="A857" s="326"/>
      <c r="B857" s="173"/>
      <c r="C857" s="173"/>
      <c r="D857" s="173"/>
      <c r="M857" s="326"/>
      <c r="N857" s="326"/>
    </row>
    <row r="858" spans="1:14" ht="15.75" customHeight="1">
      <c r="A858" s="326"/>
      <c r="B858" s="173"/>
      <c r="C858" s="173"/>
      <c r="D858" s="173"/>
      <c r="M858" s="326"/>
      <c r="N858" s="326"/>
    </row>
    <row r="859" spans="1:14" ht="15.75" customHeight="1">
      <c r="A859" s="326"/>
      <c r="B859" s="173"/>
      <c r="C859" s="173"/>
      <c r="D859" s="173"/>
      <c r="M859" s="326"/>
      <c r="N859" s="326"/>
    </row>
    <row r="860" spans="1:14" ht="15.75" customHeight="1">
      <c r="A860" s="326"/>
      <c r="B860" s="173"/>
      <c r="C860" s="173"/>
      <c r="D860" s="173"/>
      <c r="M860" s="326"/>
      <c r="N860" s="326"/>
    </row>
    <row r="861" spans="1:14" ht="15.75" customHeight="1">
      <c r="A861" s="326"/>
      <c r="B861" s="173"/>
      <c r="C861" s="173"/>
      <c r="D861" s="173"/>
      <c r="M861" s="326"/>
      <c r="N861" s="326"/>
    </row>
    <row r="862" spans="1:14" ht="15.75" customHeight="1">
      <c r="A862" s="326"/>
      <c r="B862" s="173"/>
      <c r="C862" s="173"/>
      <c r="D862" s="173"/>
      <c r="M862" s="326"/>
      <c r="N862" s="326"/>
    </row>
    <row r="863" spans="1:14" ht="15.75" customHeight="1">
      <c r="A863" s="326"/>
      <c r="B863" s="173"/>
      <c r="C863" s="173"/>
      <c r="D863" s="173"/>
      <c r="M863" s="326"/>
      <c r="N863" s="326"/>
    </row>
    <row r="864" spans="1:14" ht="15.75" customHeight="1">
      <c r="A864" s="326"/>
      <c r="B864" s="173"/>
      <c r="C864" s="173"/>
      <c r="D864" s="173"/>
      <c r="M864" s="326"/>
      <c r="N864" s="326"/>
    </row>
    <row r="865" spans="1:14" ht="15.75" customHeight="1">
      <c r="A865" s="326"/>
      <c r="B865" s="173"/>
      <c r="C865" s="173"/>
      <c r="D865" s="173"/>
      <c r="M865" s="326"/>
      <c r="N865" s="326"/>
    </row>
    <row r="866" spans="1:14" ht="15.75" customHeight="1">
      <c r="A866" s="326"/>
      <c r="B866" s="173"/>
      <c r="C866" s="173"/>
      <c r="D866" s="173"/>
      <c r="M866" s="326"/>
      <c r="N866" s="326"/>
    </row>
    <row r="867" spans="1:14" ht="15.75" customHeight="1">
      <c r="A867" s="326"/>
      <c r="B867" s="173"/>
      <c r="C867" s="173"/>
      <c r="D867" s="173"/>
      <c r="M867" s="326"/>
      <c r="N867" s="326"/>
    </row>
    <row r="868" spans="1:14" ht="15.75" customHeight="1">
      <c r="A868" s="326"/>
      <c r="B868" s="173"/>
      <c r="C868" s="173"/>
      <c r="D868" s="173"/>
      <c r="M868" s="326"/>
      <c r="N868" s="326"/>
    </row>
    <row r="869" spans="1:14" ht="15.75" customHeight="1">
      <c r="A869" s="326"/>
      <c r="B869" s="173"/>
      <c r="C869" s="173"/>
      <c r="D869" s="173"/>
      <c r="M869" s="326"/>
      <c r="N869" s="326"/>
    </row>
    <row r="870" spans="1:14" ht="15.75" customHeight="1">
      <c r="A870" s="326"/>
      <c r="B870" s="173"/>
      <c r="C870" s="173"/>
      <c r="D870" s="173"/>
      <c r="M870" s="326"/>
      <c r="N870" s="326"/>
    </row>
    <row r="871" spans="1:14" ht="15.75" customHeight="1">
      <c r="A871" s="326"/>
      <c r="B871" s="173"/>
      <c r="C871" s="173"/>
      <c r="D871" s="173"/>
      <c r="M871" s="326"/>
      <c r="N871" s="326"/>
    </row>
    <row r="872" spans="1:14" ht="15.75" customHeight="1">
      <c r="A872" s="326"/>
      <c r="B872" s="173"/>
      <c r="C872" s="173"/>
      <c r="D872" s="173"/>
      <c r="M872" s="326"/>
      <c r="N872" s="326"/>
    </row>
    <row r="873" spans="1:14" ht="15.75" customHeight="1">
      <c r="A873" s="326"/>
      <c r="B873" s="173"/>
      <c r="C873" s="173"/>
      <c r="D873" s="173"/>
      <c r="M873" s="326"/>
      <c r="N873" s="326"/>
    </row>
    <row r="874" spans="1:14" ht="15.75" customHeight="1">
      <c r="A874" s="326"/>
      <c r="B874" s="173"/>
      <c r="C874" s="173"/>
      <c r="D874" s="173"/>
      <c r="M874" s="326"/>
      <c r="N874" s="326"/>
    </row>
    <row r="875" spans="1:14" ht="15.75" customHeight="1">
      <c r="A875" s="326"/>
      <c r="B875" s="173"/>
      <c r="C875" s="173"/>
      <c r="D875" s="173"/>
      <c r="M875" s="326"/>
      <c r="N875" s="326"/>
    </row>
    <row r="876" spans="1:14" ht="15.75" customHeight="1">
      <c r="A876" s="326"/>
      <c r="B876" s="173"/>
      <c r="C876" s="173"/>
      <c r="D876" s="173"/>
      <c r="M876" s="326"/>
      <c r="N876" s="326"/>
    </row>
    <row r="877" spans="1:14" ht="15.75" customHeight="1">
      <c r="A877" s="326"/>
      <c r="B877" s="173"/>
      <c r="C877" s="173"/>
      <c r="D877" s="173"/>
      <c r="M877" s="326"/>
      <c r="N877" s="326"/>
    </row>
    <row r="878" spans="1:14" ht="15.75" customHeight="1">
      <c r="A878" s="326"/>
      <c r="B878" s="173"/>
      <c r="C878" s="173"/>
      <c r="D878" s="173"/>
      <c r="M878" s="326"/>
      <c r="N878" s="326"/>
    </row>
    <row r="879" spans="1:14" ht="15.75" customHeight="1">
      <c r="A879" s="326"/>
      <c r="B879" s="173"/>
      <c r="C879" s="173"/>
      <c r="D879" s="173"/>
      <c r="M879" s="326"/>
      <c r="N879" s="326"/>
    </row>
    <row r="880" spans="1:14" ht="15.75" customHeight="1">
      <c r="A880" s="326"/>
      <c r="B880" s="173"/>
      <c r="C880" s="173"/>
      <c r="D880" s="173"/>
      <c r="M880" s="326"/>
      <c r="N880" s="326"/>
    </row>
    <row r="881" spans="1:14" ht="15.75" customHeight="1">
      <c r="A881" s="326"/>
      <c r="B881" s="173"/>
      <c r="C881" s="173"/>
      <c r="D881" s="173"/>
      <c r="M881" s="326"/>
      <c r="N881" s="326"/>
    </row>
    <row r="882" spans="1:14" ht="15.75" customHeight="1">
      <c r="A882" s="326"/>
      <c r="B882" s="173"/>
      <c r="C882" s="173"/>
      <c r="D882" s="173"/>
      <c r="M882" s="326"/>
      <c r="N882" s="326"/>
    </row>
    <row r="883" spans="1:14" ht="15.75" customHeight="1">
      <c r="A883" s="326"/>
      <c r="B883" s="173"/>
      <c r="C883" s="173"/>
      <c r="D883" s="173"/>
      <c r="M883" s="326"/>
      <c r="N883" s="326"/>
    </row>
    <row r="884" spans="1:14" ht="15.75" customHeight="1">
      <c r="A884" s="326"/>
      <c r="B884" s="173"/>
      <c r="C884" s="173"/>
      <c r="D884" s="173"/>
      <c r="M884" s="326"/>
      <c r="N884" s="326"/>
    </row>
    <row r="885" spans="1:14" ht="15.75" customHeight="1">
      <c r="A885" s="326"/>
      <c r="B885" s="173"/>
      <c r="C885" s="173"/>
      <c r="D885" s="173"/>
      <c r="M885" s="326"/>
      <c r="N885" s="326"/>
    </row>
    <row r="886" spans="1:14" ht="15.75" customHeight="1">
      <c r="A886" s="326"/>
      <c r="B886" s="173"/>
      <c r="C886" s="173"/>
      <c r="D886" s="173"/>
      <c r="M886" s="326"/>
      <c r="N886" s="326"/>
    </row>
    <row r="887" spans="1:14" ht="15.75" customHeight="1">
      <c r="A887" s="326"/>
      <c r="B887" s="173"/>
      <c r="C887" s="173"/>
      <c r="D887" s="173"/>
      <c r="M887" s="326"/>
      <c r="N887" s="326"/>
    </row>
    <row r="888" spans="1:14" ht="15.75" customHeight="1">
      <c r="A888" s="326"/>
      <c r="B888" s="173"/>
      <c r="C888" s="173"/>
      <c r="D888" s="173"/>
      <c r="M888" s="326"/>
      <c r="N888" s="326"/>
    </row>
    <row r="889" spans="1:14" ht="15.75" customHeight="1">
      <c r="A889" s="326"/>
      <c r="B889" s="173"/>
      <c r="C889" s="173"/>
      <c r="D889" s="173"/>
      <c r="M889" s="326"/>
      <c r="N889" s="326"/>
    </row>
    <row r="890" spans="1:14" ht="15.75" customHeight="1">
      <c r="A890" s="326"/>
      <c r="B890" s="173"/>
      <c r="C890" s="173"/>
      <c r="D890" s="173"/>
      <c r="M890" s="326"/>
      <c r="N890" s="326"/>
    </row>
    <row r="891" spans="1:14" ht="15.75" customHeight="1">
      <c r="A891" s="326"/>
      <c r="B891" s="173"/>
      <c r="C891" s="173"/>
      <c r="D891" s="173"/>
      <c r="M891" s="326"/>
      <c r="N891" s="326"/>
    </row>
    <row r="892" spans="1:14" ht="15.75" customHeight="1">
      <c r="A892" s="326"/>
      <c r="B892" s="173"/>
      <c r="C892" s="173"/>
      <c r="D892" s="173"/>
      <c r="M892" s="326"/>
      <c r="N892" s="326"/>
    </row>
    <row r="893" spans="1:14" ht="15.75" customHeight="1">
      <c r="A893" s="326"/>
      <c r="B893" s="173"/>
      <c r="C893" s="173"/>
      <c r="D893" s="173"/>
      <c r="M893" s="326"/>
      <c r="N893" s="326"/>
    </row>
    <row r="894" spans="1:14" ht="15.75" customHeight="1">
      <c r="A894" s="326"/>
      <c r="B894" s="173"/>
      <c r="C894" s="173"/>
      <c r="D894" s="173"/>
      <c r="M894" s="326"/>
      <c r="N894" s="326"/>
    </row>
    <row r="895" spans="1:14" ht="15.75" customHeight="1">
      <c r="A895" s="326"/>
      <c r="B895" s="173"/>
      <c r="C895" s="173"/>
      <c r="D895" s="173"/>
      <c r="M895" s="326"/>
      <c r="N895" s="326"/>
    </row>
    <row r="896" spans="1:14" ht="15.75" customHeight="1">
      <c r="A896" s="326"/>
      <c r="B896" s="173"/>
      <c r="C896" s="173"/>
      <c r="D896" s="173"/>
      <c r="M896" s="326"/>
      <c r="N896" s="326"/>
    </row>
    <row r="897" spans="1:14" ht="15.75" customHeight="1">
      <c r="A897" s="326"/>
      <c r="B897" s="173"/>
      <c r="C897" s="173"/>
      <c r="D897" s="173"/>
      <c r="M897" s="326"/>
      <c r="N897" s="326"/>
    </row>
    <row r="898" spans="1:14" ht="15.75" customHeight="1">
      <c r="A898" s="326"/>
      <c r="B898" s="173"/>
      <c r="C898" s="173"/>
      <c r="D898" s="173"/>
      <c r="M898" s="326"/>
      <c r="N898" s="326"/>
    </row>
    <row r="899" spans="1:14" ht="15.75" customHeight="1">
      <c r="A899" s="326"/>
      <c r="B899" s="173"/>
      <c r="C899" s="173"/>
      <c r="D899" s="173"/>
      <c r="M899" s="326"/>
      <c r="N899" s="326"/>
    </row>
    <row r="900" spans="1:14" ht="15.75" customHeight="1">
      <c r="A900" s="326"/>
      <c r="B900" s="173"/>
      <c r="C900" s="173"/>
      <c r="D900" s="173"/>
      <c r="M900" s="326"/>
      <c r="N900" s="326"/>
    </row>
    <row r="901" spans="1:14" ht="15.75" customHeight="1">
      <c r="A901" s="326"/>
      <c r="B901" s="173"/>
      <c r="C901" s="173"/>
      <c r="D901" s="173"/>
      <c r="M901" s="326"/>
      <c r="N901" s="326"/>
    </row>
    <row r="902" spans="1:14" ht="15.75" customHeight="1">
      <c r="A902" s="326"/>
      <c r="B902" s="173"/>
      <c r="C902" s="173"/>
      <c r="D902" s="173"/>
      <c r="M902" s="326"/>
      <c r="N902" s="326"/>
    </row>
    <row r="903" spans="1:14" ht="15.75" customHeight="1">
      <c r="A903" s="326"/>
      <c r="B903" s="173"/>
      <c r="C903" s="173"/>
      <c r="D903" s="173"/>
      <c r="M903" s="326"/>
      <c r="N903" s="326"/>
    </row>
    <row r="904" spans="1:14" ht="15.75" customHeight="1">
      <c r="A904" s="326"/>
      <c r="B904" s="173"/>
      <c r="C904" s="173"/>
      <c r="D904" s="173"/>
      <c r="M904" s="326"/>
      <c r="N904" s="326"/>
    </row>
    <row r="905" spans="1:14" ht="15.75" customHeight="1">
      <c r="A905" s="326"/>
      <c r="B905" s="173"/>
      <c r="C905" s="173"/>
      <c r="D905" s="173"/>
      <c r="M905" s="326"/>
      <c r="N905" s="326"/>
    </row>
    <row r="906" spans="1:14" ht="15.75" customHeight="1">
      <c r="A906" s="326"/>
      <c r="B906" s="173"/>
      <c r="C906" s="173"/>
      <c r="D906" s="173"/>
      <c r="M906" s="326"/>
      <c r="N906" s="326"/>
    </row>
    <row r="907" spans="1:14" ht="15.75" customHeight="1">
      <c r="A907" s="326"/>
      <c r="B907" s="173"/>
      <c r="C907" s="173"/>
      <c r="D907" s="173"/>
      <c r="M907" s="326"/>
      <c r="N907" s="326"/>
    </row>
    <row r="908" spans="1:14" ht="15.75" customHeight="1">
      <c r="A908" s="326"/>
      <c r="B908" s="173"/>
      <c r="C908" s="173"/>
      <c r="D908" s="173"/>
      <c r="M908" s="326"/>
      <c r="N908" s="326"/>
    </row>
    <row r="909" spans="1:14" ht="15.75" customHeight="1">
      <c r="A909" s="326"/>
      <c r="B909" s="173"/>
      <c r="C909" s="173"/>
      <c r="D909" s="173"/>
      <c r="M909" s="326"/>
      <c r="N909" s="326"/>
    </row>
    <row r="910" spans="1:14" ht="15.75" customHeight="1">
      <c r="A910" s="326"/>
      <c r="B910" s="173"/>
      <c r="C910" s="173"/>
      <c r="D910" s="173"/>
      <c r="M910" s="326"/>
      <c r="N910" s="326"/>
    </row>
    <row r="911" spans="1:14" ht="15.75" customHeight="1">
      <c r="A911" s="326"/>
      <c r="B911" s="173"/>
      <c r="C911" s="173"/>
      <c r="D911" s="173"/>
      <c r="M911" s="326"/>
      <c r="N911" s="326"/>
    </row>
    <row r="912" spans="1:14" ht="15.75" customHeight="1">
      <c r="A912" s="326"/>
      <c r="B912" s="173"/>
      <c r="C912" s="173"/>
      <c r="D912" s="173"/>
      <c r="M912" s="326"/>
      <c r="N912" s="326"/>
    </row>
    <row r="913" spans="1:14" ht="15.75" customHeight="1">
      <c r="A913" s="326"/>
      <c r="B913" s="173"/>
      <c r="C913" s="173"/>
      <c r="D913" s="173"/>
      <c r="M913" s="326"/>
      <c r="N913" s="326"/>
    </row>
    <row r="914" spans="1:14" ht="15.75" customHeight="1">
      <c r="A914" s="326"/>
      <c r="B914" s="173"/>
      <c r="C914" s="173"/>
      <c r="D914" s="173"/>
      <c r="M914" s="326"/>
      <c r="N914" s="326"/>
    </row>
    <row r="915" spans="1:14" ht="15.75" customHeight="1">
      <c r="A915" s="326"/>
      <c r="B915" s="173"/>
      <c r="C915" s="173"/>
      <c r="D915" s="173"/>
      <c r="M915" s="326"/>
      <c r="N915" s="326"/>
    </row>
    <row r="916" spans="1:14" ht="15.75" customHeight="1">
      <c r="A916" s="326"/>
      <c r="B916" s="173"/>
      <c r="C916" s="173"/>
      <c r="D916" s="173"/>
      <c r="M916" s="326"/>
      <c r="N916" s="326"/>
    </row>
    <row r="917" spans="1:14" ht="15.75" customHeight="1">
      <c r="A917" s="326"/>
      <c r="B917" s="173"/>
      <c r="C917" s="173"/>
      <c r="D917" s="173"/>
      <c r="M917" s="326"/>
      <c r="N917" s="326"/>
    </row>
    <row r="918" spans="1:14" ht="15.75" customHeight="1">
      <c r="A918" s="326"/>
      <c r="B918" s="173"/>
      <c r="C918" s="173"/>
      <c r="D918" s="173"/>
      <c r="M918" s="326"/>
      <c r="N918" s="326"/>
    </row>
    <row r="919" spans="1:14" ht="15.75" customHeight="1">
      <c r="A919" s="326"/>
      <c r="B919" s="173"/>
      <c r="C919" s="173"/>
      <c r="D919" s="173"/>
      <c r="M919" s="326"/>
      <c r="N919" s="326"/>
    </row>
    <row r="920" spans="1:14" ht="15.75" customHeight="1">
      <c r="A920" s="326"/>
      <c r="B920" s="173"/>
      <c r="C920" s="173"/>
      <c r="D920" s="173"/>
      <c r="M920" s="326"/>
      <c r="N920" s="326"/>
    </row>
    <row r="921" spans="1:14" ht="15.75" customHeight="1">
      <c r="A921" s="326"/>
      <c r="B921" s="173"/>
      <c r="C921" s="173"/>
      <c r="D921" s="173"/>
      <c r="M921" s="326"/>
      <c r="N921" s="326"/>
    </row>
    <row r="922" spans="1:14" ht="15.75" customHeight="1">
      <c r="A922" s="326"/>
      <c r="B922" s="173"/>
      <c r="C922" s="173"/>
      <c r="D922" s="173"/>
      <c r="M922" s="326"/>
      <c r="N922" s="326"/>
    </row>
    <row r="923" spans="1:14" ht="15.75" customHeight="1">
      <c r="A923" s="326"/>
      <c r="B923" s="173"/>
      <c r="C923" s="173"/>
      <c r="D923" s="173"/>
      <c r="M923" s="326"/>
      <c r="N923" s="326"/>
    </row>
    <row r="924" spans="1:14" ht="15.75" customHeight="1">
      <c r="A924" s="326"/>
      <c r="B924" s="173"/>
      <c r="C924" s="173"/>
      <c r="D924" s="173"/>
      <c r="M924" s="326"/>
      <c r="N924" s="326"/>
    </row>
    <row r="925" spans="1:14" ht="15.75" customHeight="1">
      <c r="A925" s="326"/>
      <c r="B925" s="173"/>
      <c r="C925" s="173"/>
      <c r="D925" s="173"/>
      <c r="M925" s="326"/>
      <c r="N925" s="326"/>
    </row>
    <row r="926" spans="1:14" ht="15.75" customHeight="1">
      <c r="A926" s="326"/>
      <c r="B926" s="173"/>
      <c r="C926" s="173"/>
      <c r="D926" s="173"/>
      <c r="M926" s="326"/>
      <c r="N926" s="326"/>
    </row>
    <row r="927" spans="1:14" ht="15.75" customHeight="1">
      <c r="A927" s="326"/>
      <c r="B927" s="173"/>
      <c r="C927" s="173"/>
      <c r="D927" s="173"/>
      <c r="M927" s="326"/>
      <c r="N927" s="326"/>
    </row>
    <row r="928" spans="1:14" ht="15.75" customHeight="1">
      <c r="A928" s="326"/>
      <c r="B928" s="173"/>
      <c r="C928" s="173"/>
      <c r="D928" s="173"/>
      <c r="M928" s="326"/>
      <c r="N928" s="326"/>
    </row>
    <row r="929" spans="1:14" ht="15.75" customHeight="1">
      <c r="A929" s="326"/>
      <c r="B929" s="173"/>
      <c r="C929" s="173"/>
      <c r="D929" s="173"/>
      <c r="M929" s="326"/>
      <c r="N929" s="326"/>
    </row>
    <row r="930" spans="1:14" ht="15.75" customHeight="1">
      <c r="A930" s="326"/>
      <c r="B930" s="173"/>
      <c r="C930" s="173"/>
      <c r="D930" s="173"/>
      <c r="M930" s="326"/>
      <c r="N930" s="326"/>
    </row>
    <row r="931" spans="1:14" ht="15.75" customHeight="1">
      <c r="A931" s="326"/>
      <c r="B931" s="173"/>
      <c r="C931" s="173"/>
      <c r="D931" s="173"/>
      <c r="M931" s="326"/>
      <c r="N931" s="326"/>
    </row>
    <row r="932" spans="1:14" ht="15.75" customHeight="1">
      <c r="A932" s="326"/>
      <c r="B932" s="173"/>
      <c r="C932" s="173"/>
      <c r="D932" s="173"/>
      <c r="M932" s="326"/>
      <c r="N932" s="326"/>
    </row>
    <row r="933" spans="1:14" ht="15.75" customHeight="1">
      <c r="A933" s="326"/>
      <c r="B933" s="173"/>
      <c r="C933" s="173"/>
      <c r="D933" s="173"/>
      <c r="M933" s="326"/>
      <c r="N933" s="326"/>
    </row>
    <row r="934" spans="1:14" ht="15.75" customHeight="1">
      <c r="A934" s="326"/>
      <c r="B934" s="173"/>
      <c r="C934" s="173"/>
      <c r="D934" s="173"/>
      <c r="M934" s="326"/>
      <c r="N934" s="326"/>
    </row>
    <row r="935" spans="1:14" ht="15.75" customHeight="1">
      <c r="A935" s="326"/>
      <c r="B935" s="173"/>
      <c r="C935" s="173"/>
      <c r="D935" s="173"/>
      <c r="M935" s="326"/>
      <c r="N935" s="326"/>
    </row>
    <row r="936" spans="1:14" ht="15.75" customHeight="1">
      <c r="A936" s="326"/>
      <c r="B936" s="173"/>
      <c r="C936" s="173"/>
      <c r="D936" s="173"/>
      <c r="M936" s="326"/>
      <c r="N936" s="326"/>
    </row>
    <row r="937" spans="1:14" ht="15.75" customHeight="1">
      <c r="A937" s="326"/>
      <c r="B937" s="173"/>
      <c r="C937" s="173"/>
      <c r="D937" s="173"/>
      <c r="M937" s="326"/>
      <c r="N937" s="326"/>
    </row>
    <row r="938" spans="1:14" ht="15.75" customHeight="1">
      <c r="A938" s="326"/>
      <c r="B938" s="173"/>
      <c r="C938" s="173"/>
      <c r="D938" s="173"/>
      <c r="M938" s="326"/>
      <c r="N938" s="326"/>
    </row>
    <row r="939" spans="1:14" ht="15.75" customHeight="1">
      <c r="A939" s="326"/>
      <c r="B939" s="173"/>
      <c r="C939" s="173"/>
      <c r="D939" s="173"/>
      <c r="M939" s="326"/>
      <c r="N939" s="326"/>
    </row>
    <row r="940" spans="1:14" ht="15.75" customHeight="1">
      <c r="A940" s="326"/>
      <c r="B940" s="173"/>
      <c r="C940" s="173"/>
      <c r="D940" s="173"/>
      <c r="M940" s="326"/>
      <c r="N940" s="326"/>
    </row>
    <row r="941" spans="1:14" ht="15.75" customHeight="1">
      <c r="A941" s="326"/>
      <c r="B941" s="173"/>
      <c r="C941" s="173"/>
      <c r="D941" s="173"/>
      <c r="M941" s="326"/>
      <c r="N941" s="326"/>
    </row>
    <row r="942" spans="1:14" ht="15.75" customHeight="1">
      <c r="A942" s="326"/>
      <c r="B942" s="173"/>
      <c r="C942" s="173"/>
      <c r="D942" s="173"/>
      <c r="M942" s="326"/>
      <c r="N942" s="326"/>
    </row>
    <row r="943" spans="1:14" ht="15.75" customHeight="1">
      <c r="A943" s="326"/>
      <c r="B943" s="173"/>
      <c r="C943" s="173"/>
      <c r="D943" s="173"/>
      <c r="M943" s="326"/>
      <c r="N943" s="326"/>
    </row>
    <row r="944" spans="1:14" ht="15.75" customHeight="1">
      <c r="A944" s="326"/>
      <c r="B944" s="173"/>
      <c r="C944" s="173"/>
      <c r="D944" s="173"/>
      <c r="M944" s="326"/>
      <c r="N944" s="326"/>
    </row>
    <row r="945" spans="1:14" ht="15.75" customHeight="1">
      <c r="A945" s="326"/>
      <c r="B945" s="173"/>
      <c r="C945" s="173"/>
      <c r="D945" s="173"/>
      <c r="M945" s="326"/>
      <c r="N945" s="326"/>
    </row>
    <row r="946" spans="1:14" ht="15.75" customHeight="1">
      <c r="A946" s="326"/>
      <c r="B946" s="173"/>
      <c r="C946" s="173"/>
      <c r="D946" s="173"/>
      <c r="M946" s="326"/>
      <c r="N946" s="326"/>
    </row>
    <row r="947" spans="1:14" ht="15.75" customHeight="1">
      <c r="A947" s="326"/>
      <c r="B947" s="173"/>
      <c r="C947" s="173"/>
      <c r="D947" s="173"/>
      <c r="M947" s="326"/>
      <c r="N947" s="326"/>
    </row>
    <row r="948" spans="1:14" ht="15.75" customHeight="1">
      <c r="A948" s="326"/>
      <c r="B948" s="173"/>
      <c r="C948" s="173"/>
      <c r="D948" s="173"/>
      <c r="M948" s="326"/>
      <c r="N948" s="326"/>
    </row>
    <row r="949" spans="1:14" ht="15.75" customHeight="1">
      <c r="A949" s="326"/>
      <c r="B949" s="173"/>
      <c r="C949" s="173"/>
      <c r="D949" s="173"/>
      <c r="M949" s="326"/>
      <c r="N949" s="326"/>
    </row>
    <row r="950" spans="1:14" ht="15.75" customHeight="1">
      <c r="A950" s="326"/>
      <c r="B950" s="173"/>
      <c r="C950" s="173"/>
      <c r="D950" s="173"/>
      <c r="M950" s="326"/>
      <c r="N950" s="326"/>
    </row>
    <row r="951" spans="1:14" ht="15.75" customHeight="1">
      <c r="A951" s="326"/>
      <c r="B951" s="173"/>
      <c r="C951" s="173"/>
      <c r="D951" s="173"/>
      <c r="M951" s="326"/>
      <c r="N951" s="326"/>
    </row>
    <row r="952" spans="1:14" ht="15.75" customHeight="1">
      <c r="A952" s="326"/>
      <c r="B952" s="173"/>
      <c r="C952" s="173"/>
      <c r="D952" s="173"/>
      <c r="M952" s="326"/>
      <c r="N952" s="326"/>
    </row>
    <row r="953" spans="1:14" ht="15.75" customHeight="1">
      <c r="A953" s="326"/>
      <c r="B953" s="173"/>
      <c r="C953" s="173"/>
      <c r="D953" s="173"/>
      <c r="M953" s="326"/>
      <c r="N953" s="326"/>
    </row>
    <row r="954" spans="1:14" ht="15.75" customHeight="1">
      <c r="A954" s="326"/>
      <c r="B954" s="173"/>
      <c r="C954" s="173"/>
      <c r="D954" s="173"/>
      <c r="M954" s="326"/>
      <c r="N954" s="326"/>
    </row>
    <row r="955" spans="1:14" ht="15.75" customHeight="1">
      <c r="A955" s="326"/>
      <c r="B955" s="173"/>
      <c r="C955" s="173"/>
      <c r="D955" s="173"/>
      <c r="M955" s="326"/>
      <c r="N955" s="326"/>
    </row>
    <row r="956" spans="1:14" ht="15.75" customHeight="1">
      <c r="A956" s="326"/>
      <c r="B956" s="173"/>
      <c r="C956" s="173"/>
      <c r="D956" s="173"/>
      <c r="M956" s="326"/>
      <c r="N956" s="326"/>
    </row>
    <row r="957" spans="1:14" ht="15.75" customHeight="1">
      <c r="A957" s="326"/>
      <c r="B957" s="173"/>
      <c r="C957" s="173"/>
      <c r="D957" s="173"/>
      <c r="M957" s="326"/>
      <c r="N957" s="326"/>
    </row>
    <row r="958" spans="1:14" ht="15.75" customHeight="1">
      <c r="A958" s="326"/>
      <c r="B958" s="173"/>
      <c r="C958" s="173"/>
      <c r="D958" s="173"/>
      <c r="M958" s="326"/>
      <c r="N958" s="326"/>
    </row>
    <row r="959" spans="1:14" ht="15.75" customHeight="1">
      <c r="A959" s="326"/>
      <c r="B959" s="173"/>
      <c r="C959" s="173"/>
      <c r="D959" s="173"/>
      <c r="M959" s="326"/>
      <c r="N959" s="326"/>
    </row>
    <row r="960" spans="1:14" ht="15.75" customHeight="1">
      <c r="A960" s="326"/>
      <c r="B960" s="173"/>
      <c r="C960" s="173"/>
      <c r="D960" s="173"/>
      <c r="M960" s="326"/>
      <c r="N960" s="326"/>
    </row>
    <row r="961" spans="1:14" ht="15.75" customHeight="1">
      <c r="A961" s="326"/>
      <c r="B961" s="173"/>
      <c r="C961" s="173"/>
      <c r="D961" s="173"/>
      <c r="M961" s="326"/>
      <c r="N961" s="326"/>
    </row>
    <row r="962" spans="1:14" ht="15.75" customHeight="1">
      <c r="A962" s="326"/>
      <c r="B962" s="173"/>
      <c r="C962" s="173"/>
      <c r="D962" s="173"/>
      <c r="M962" s="326"/>
      <c r="N962" s="326"/>
    </row>
    <row r="963" spans="1:14" ht="15.75" customHeight="1">
      <c r="A963" s="326"/>
      <c r="B963" s="173"/>
      <c r="C963" s="173"/>
      <c r="D963" s="173"/>
      <c r="M963" s="326"/>
      <c r="N963" s="326"/>
    </row>
    <row r="964" spans="1:14" ht="15.75" customHeight="1">
      <c r="A964" s="326"/>
      <c r="B964" s="173"/>
      <c r="C964" s="173"/>
      <c r="D964" s="173"/>
      <c r="M964" s="326"/>
      <c r="N964" s="326"/>
    </row>
    <row r="965" spans="1:14" ht="15.75" customHeight="1">
      <c r="A965" s="326"/>
      <c r="B965" s="173"/>
      <c r="C965" s="173"/>
      <c r="D965" s="173"/>
      <c r="M965" s="326"/>
      <c r="N965" s="326"/>
    </row>
    <row r="966" spans="1:14" ht="15.75" customHeight="1">
      <c r="A966" s="326"/>
      <c r="B966" s="173"/>
      <c r="C966" s="173"/>
      <c r="D966" s="173"/>
      <c r="M966" s="326"/>
      <c r="N966" s="326"/>
    </row>
    <row r="967" spans="1:14" ht="15.75" customHeight="1">
      <c r="A967" s="326"/>
      <c r="B967" s="173"/>
      <c r="C967" s="173"/>
      <c r="D967" s="173"/>
      <c r="M967" s="326"/>
      <c r="N967" s="326"/>
    </row>
    <row r="968" spans="1:14" ht="15.75" customHeight="1">
      <c r="A968" s="326"/>
      <c r="B968" s="173"/>
      <c r="C968" s="173"/>
      <c r="D968" s="173"/>
      <c r="M968" s="326"/>
      <c r="N968" s="326"/>
    </row>
    <row r="969" spans="1:14" ht="15.75" customHeight="1">
      <c r="A969" s="326"/>
      <c r="B969" s="173"/>
      <c r="C969" s="173"/>
      <c r="D969" s="173"/>
      <c r="M969" s="326"/>
      <c r="N969" s="326"/>
    </row>
    <row r="970" spans="1:14" ht="15.75" customHeight="1">
      <c r="A970" s="326"/>
      <c r="B970" s="173"/>
      <c r="C970" s="173"/>
      <c r="D970" s="173"/>
      <c r="M970" s="326"/>
      <c r="N970" s="326"/>
    </row>
    <row r="971" spans="1:14" ht="15.75" customHeight="1">
      <c r="A971" s="326"/>
      <c r="B971" s="173"/>
      <c r="C971" s="173"/>
      <c r="D971" s="173"/>
      <c r="M971" s="326"/>
      <c r="N971" s="326"/>
    </row>
    <row r="972" spans="1:14" ht="15.75" customHeight="1">
      <c r="A972" s="326"/>
      <c r="B972" s="173"/>
      <c r="C972" s="173"/>
      <c r="D972" s="173"/>
      <c r="M972" s="326"/>
      <c r="N972" s="326"/>
    </row>
    <row r="973" spans="1:14" ht="15.75" customHeight="1">
      <c r="A973" s="326"/>
      <c r="B973" s="173"/>
      <c r="C973" s="173"/>
      <c r="D973" s="173"/>
      <c r="M973" s="326"/>
      <c r="N973" s="326"/>
    </row>
    <row r="974" spans="1:14" ht="15.75" customHeight="1">
      <c r="A974" s="326"/>
      <c r="B974" s="173"/>
      <c r="C974" s="173"/>
      <c r="D974" s="173"/>
      <c r="M974" s="326"/>
      <c r="N974" s="326"/>
    </row>
    <row r="975" spans="1:14" ht="15.75" customHeight="1">
      <c r="A975" s="326"/>
      <c r="B975" s="173"/>
      <c r="C975" s="173"/>
      <c r="D975" s="173"/>
      <c r="M975" s="326"/>
      <c r="N975" s="326"/>
    </row>
    <row r="976" spans="1:14" ht="15.75" customHeight="1">
      <c r="A976" s="326"/>
      <c r="B976" s="173"/>
      <c r="C976" s="173"/>
      <c r="D976" s="173"/>
      <c r="M976" s="326"/>
      <c r="N976" s="326"/>
    </row>
    <row r="977" spans="1:14" ht="15.75" customHeight="1">
      <c r="A977" s="326"/>
      <c r="B977" s="173"/>
      <c r="C977" s="173"/>
      <c r="D977" s="173"/>
      <c r="M977" s="326"/>
      <c r="N977" s="326"/>
    </row>
    <row r="978" spans="1:14" ht="15.75" customHeight="1">
      <c r="A978" s="326"/>
      <c r="B978" s="173"/>
      <c r="C978" s="173"/>
      <c r="D978" s="173"/>
      <c r="M978" s="326"/>
      <c r="N978" s="326"/>
    </row>
    <row r="979" spans="1:14" ht="15.75" customHeight="1">
      <c r="A979" s="326"/>
      <c r="B979" s="173"/>
      <c r="C979" s="173"/>
      <c r="D979" s="173"/>
      <c r="M979" s="326"/>
      <c r="N979" s="326"/>
    </row>
    <row r="980" spans="1:14" ht="15.75" customHeight="1">
      <c r="A980" s="326"/>
      <c r="B980" s="173"/>
      <c r="C980" s="173"/>
      <c r="D980" s="173"/>
      <c r="M980" s="326"/>
      <c r="N980" s="326"/>
    </row>
    <row r="981" spans="1:14" ht="15.75" customHeight="1">
      <c r="A981" s="326"/>
      <c r="B981" s="173"/>
      <c r="C981" s="173"/>
      <c r="D981" s="173"/>
      <c r="M981" s="326"/>
      <c r="N981" s="326"/>
    </row>
    <row r="982" spans="1:14" ht="15.75" customHeight="1">
      <c r="A982" s="326"/>
      <c r="B982" s="173"/>
      <c r="C982" s="173"/>
      <c r="D982" s="173"/>
      <c r="M982" s="326"/>
      <c r="N982" s="326"/>
    </row>
    <row r="983" spans="1:14" ht="15.75" customHeight="1">
      <c r="A983" s="326"/>
      <c r="B983" s="173"/>
      <c r="C983" s="173"/>
      <c r="D983" s="173"/>
      <c r="M983" s="326"/>
      <c r="N983" s="326"/>
    </row>
    <row r="984" spans="1:14" ht="15.75" customHeight="1">
      <c r="A984" s="326"/>
      <c r="B984" s="173"/>
      <c r="C984" s="173"/>
      <c r="D984" s="173"/>
      <c r="M984" s="326"/>
      <c r="N984" s="326"/>
    </row>
    <row r="985" spans="1:14" ht="15.75" customHeight="1">
      <c r="A985" s="326"/>
      <c r="B985" s="173"/>
      <c r="C985" s="173"/>
      <c r="D985" s="173"/>
      <c r="M985" s="326"/>
      <c r="N985" s="326"/>
    </row>
    <row r="986" spans="1:14" ht="15.75" customHeight="1">
      <c r="A986" s="326"/>
      <c r="B986" s="173"/>
      <c r="C986" s="173"/>
      <c r="D986" s="173"/>
      <c r="M986" s="326"/>
      <c r="N986" s="326"/>
    </row>
    <row r="987" spans="1:14" ht="15.75" customHeight="1">
      <c r="A987" s="326"/>
      <c r="B987" s="173"/>
      <c r="C987" s="173"/>
      <c r="D987" s="173"/>
      <c r="M987" s="326"/>
      <c r="N987" s="326"/>
    </row>
    <row r="988" spans="1:14" ht="15.75" customHeight="1">
      <c r="A988" s="326"/>
      <c r="B988" s="173"/>
      <c r="C988" s="173"/>
      <c r="D988" s="173"/>
      <c r="M988" s="326"/>
      <c r="N988" s="326"/>
    </row>
    <row r="989" spans="1:14" ht="15.75" customHeight="1">
      <c r="A989" s="326"/>
      <c r="B989" s="173"/>
      <c r="C989" s="173"/>
      <c r="D989" s="173"/>
      <c r="M989" s="326"/>
      <c r="N989" s="326"/>
    </row>
    <row r="990" spans="1:14" ht="15.75" customHeight="1">
      <c r="A990" s="326"/>
      <c r="B990" s="173"/>
      <c r="C990" s="173"/>
      <c r="D990" s="173"/>
      <c r="M990" s="326"/>
      <c r="N990" s="326"/>
    </row>
    <row r="991" spans="1:14" ht="15.75" customHeight="1">
      <c r="A991" s="326"/>
      <c r="B991" s="173"/>
      <c r="C991" s="173"/>
      <c r="D991" s="173"/>
      <c r="M991" s="326"/>
      <c r="N991" s="326"/>
    </row>
    <row r="992" spans="1:14" ht="15.75" customHeight="1">
      <c r="A992" s="326"/>
      <c r="B992" s="173"/>
      <c r="C992" s="173"/>
      <c r="D992" s="173"/>
      <c r="M992" s="326"/>
      <c r="N992" s="326"/>
    </row>
    <row r="993" spans="1:14" ht="15.75" customHeight="1">
      <c r="A993" s="326"/>
      <c r="B993" s="173"/>
      <c r="C993" s="173"/>
      <c r="D993" s="173"/>
      <c r="M993" s="326"/>
      <c r="N993" s="326"/>
    </row>
    <row r="994" spans="1:14" ht="15.75" customHeight="1">
      <c r="A994" s="326"/>
      <c r="B994" s="173"/>
      <c r="C994" s="173"/>
      <c r="D994" s="173"/>
      <c r="M994" s="326"/>
      <c r="N994" s="326"/>
    </row>
    <row r="995" spans="1:14" ht="15.75" customHeight="1">
      <c r="A995" s="326"/>
      <c r="B995" s="173"/>
      <c r="C995" s="173"/>
      <c r="D995" s="173"/>
      <c r="M995" s="326"/>
      <c r="N995" s="326"/>
    </row>
    <row r="996" spans="1:14" ht="15.75" customHeight="1">
      <c r="A996" s="326"/>
      <c r="B996" s="173"/>
      <c r="C996" s="173"/>
      <c r="D996" s="173"/>
      <c r="M996" s="326"/>
      <c r="N996" s="326"/>
    </row>
    <row r="997" spans="1:14" ht="15.75" customHeight="1">
      <c r="A997" s="326"/>
      <c r="B997" s="173"/>
      <c r="C997" s="173"/>
      <c r="D997" s="173"/>
      <c r="M997" s="326"/>
      <c r="N997" s="326"/>
    </row>
    <row r="998" spans="1:14" ht="15.75" customHeight="1">
      <c r="A998" s="326"/>
      <c r="B998" s="173"/>
      <c r="C998" s="173"/>
      <c r="D998" s="173"/>
      <c r="M998" s="326"/>
      <c r="N998" s="326"/>
    </row>
    <row r="999" spans="1:14" ht="15.75" customHeight="1">
      <c r="A999" s="326"/>
      <c r="B999" s="173"/>
      <c r="C999" s="173"/>
      <c r="D999" s="173"/>
      <c r="M999" s="326"/>
      <c r="N999" s="326"/>
    </row>
    <row r="1000" spans="1:14" ht="15.75" customHeight="1">
      <c r="A1000" s="326"/>
      <c r="B1000" s="173"/>
      <c r="C1000" s="173"/>
      <c r="D1000" s="173"/>
      <c r="M1000" s="326"/>
      <c r="N1000" s="326"/>
    </row>
  </sheetData>
  <mergeCells count="78">
    <mergeCell ref="A25:A27"/>
    <mergeCell ref="B25:B27"/>
    <mergeCell ref="C25:C27"/>
    <mergeCell ref="D25:D27"/>
    <mergeCell ref="I26:I27"/>
    <mergeCell ref="E26:F26"/>
    <mergeCell ref="G26:H26"/>
    <mergeCell ref="E25:I25"/>
    <mergeCell ref="C92:D9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G8:I8"/>
    <mergeCell ref="M8:O8"/>
    <mergeCell ref="L89:O89"/>
    <mergeCell ref="L94:O94"/>
    <mergeCell ref="M21:O21"/>
    <mergeCell ref="M22:O22"/>
    <mergeCell ref="M23:O23"/>
    <mergeCell ref="J25:N25"/>
    <mergeCell ref="O25:O27"/>
    <mergeCell ref="J26:K26"/>
    <mergeCell ref="L26:M26"/>
    <mergeCell ref="O58:O59"/>
    <mergeCell ref="L87:O87"/>
    <mergeCell ref="L88:O88"/>
    <mergeCell ref="G23:I23"/>
    <mergeCell ref="G20:I20"/>
    <mergeCell ref="G5:O5"/>
    <mergeCell ref="G6:I6"/>
    <mergeCell ref="J6:L6"/>
    <mergeCell ref="M6:O6"/>
    <mergeCell ref="G7:I7"/>
    <mergeCell ref="M7:O7"/>
    <mergeCell ref="A1:C1"/>
    <mergeCell ref="D1:O1"/>
    <mergeCell ref="A2:C2"/>
    <mergeCell ref="D2:O2"/>
    <mergeCell ref="A3:O3"/>
    <mergeCell ref="M9:O9"/>
    <mergeCell ref="M16:O16"/>
    <mergeCell ref="M17:O17"/>
    <mergeCell ref="G18:O18"/>
    <mergeCell ref="M10:O10"/>
    <mergeCell ref="M11:O11"/>
    <mergeCell ref="G12:O12"/>
    <mergeCell ref="J13:L13"/>
    <mergeCell ref="M13:O13"/>
    <mergeCell ref="M14:O14"/>
    <mergeCell ref="M15:O15"/>
    <mergeCell ref="G9:I9"/>
    <mergeCell ref="G10:I10"/>
    <mergeCell ref="G11:I11"/>
    <mergeCell ref="G13:I13"/>
    <mergeCell ref="G14:I14"/>
    <mergeCell ref="G15:I15"/>
    <mergeCell ref="G16:I16"/>
    <mergeCell ref="G17:I17"/>
    <mergeCell ref="G19:I19"/>
    <mergeCell ref="J19:L19"/>
    <mergeCell ref="S25:S29"/>
    <mergeCell ref="T25:T29"/>
    <mergeCell ref="M19:O19"/>
    <mergeCell ref="C20:D20"/>
    <mergeCell ref="M20:O20"/>
    <mergeCell ref="C21:D21"/>
    <mergeCell ref="R25:R29"/>
    <mergeCell ref="P25:P29"/>
    <mergeCell ref="Q25:Q29"/>
    <mergeCell ref="N26:N27"/>
    <mergeCell ref="G21:I21"/>
    <mergeCell ref="G22:I22"/>
  </mergeCells>
  <printOptions horizontalCentered="1"/>
  <pageMargins left="0" right="0" top="0.5" bottom="0.25" header="0" footer="0"/>
  <pageSetup paperSize="8" scale="75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dcterms:created xsi:type="dcterms:W3CDTF">2019-10-28T22:32:42Z</dcterms:created>
  <dcterms:modified xsi:type="dcterms:W3CDTF">2025-05-02T06:13:06Z</dcterms:modified>
</cp:coreProperties>
</file>